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СЦ\1_ОРЛОВА\!ДЛЯ РАБОТЫ\! ПРОЕКТ БЮДЖЕТА 2026-2028\ДОП МАТЕРИАЛЫ\127\1 отправка\"/>
    </mc:Choice>
  </mc:AlternateContent>
  <xr:revisionPtr revIDLastSave="0" documentId="13_ncr:1_{826028D5-314C-47E8-9CCE-75A2047C609A}" xr6:coauthVersionLast="36" xr6:coauthVersionMax="36" xr10:uidLastSave="{00000000-0000-0000-0000-000000000000}"/>
  <bookViews>
    <workbookView xWindow="0" yWindow="0" windowWidth="28800" windowHeight="10950" activeTab="6" xr2:uid="{00000000-000D-0000-FFFF-FFFF00000000}"/>
  </bookViews>
  <sheets>
    <sheet name="14401R7531" sheetId="1" r:id="rId1"/>
    <sheet name="14403R2280" sheetId="4" r:id="rId2"/>
    <sheet name="14404R0810" sheetId="5" r:id="rId3"/>
    <sheet name="1420170290" sheetId="6" r:id="rId4"/>
    <sheet name="1420270740" sheetId="7" r:id="rId5"/>
    <sheet name="14403R1330" sheetId="2" r:id="rId6"/>
    <sheet name="14403R1440" sheetId="3" r:id="rId7"/>
  </sheets>
  <definedNames>
    <definedName name="_xlnm.Print_Area" localSheetId="3">'1420170290'!$A$1:$H$34</definedName>
    <definedName name="_xlnm.Print_Area" localSheetId="4">'1420270740'!$A$1:$H$37</definedName>
    <definedName name="_xlnm.Print_Area" localSheetId="0">'14401R7531'!$A$1:$H$32</definedName>
  </definedNames>
  <calcPr calcId="191029"/>
</workbook>
</file>

<file path=xl/calcChain.xml><?xml version="1.0" encoding="utf-8"?>
<calcChain xmlns="http://schemas.openxmlformats.org/spreadsheetml/2006/main">
  <c r="H28" i="7" l="1"/>
  <c r="G28" i="7"/>
  <c r="F28" i="7"/>
  <c r="H27" i="7"/>
  <c r="G27" i="7"/>
  <c r="F27" i="7"/>
  <c r="H26" i="7"/>
  <c r="G26" i="7"/>
  <c r="F26" i="7"/>
  <c r="H24" i="7"/>
  <c r="G24" i="7"/>
  <c r="F24" i="7"/>
  <c r="H25" i="6"/>
  <c r="G25" i="6"/>
  <c r="F25" i="6"/>
  <c r="H24" i="6"/>
  <c r="G24" i="6"/>
  <c r="F24" i="6"/>
  <c r="H23" i="6"/>
  <c r="G23" i="6"/>
  <c r="F23" i="6"/>
  <c r="H21" i="6"/>
  <c r="G21" i="6"/>
  <c r="F21" i="6"/>
  <c r="H19" i="5"/>
  <c r="G19" i="5"/>
  <c r="F19" i="5"/>
  <c r="H16" i="5"/>
  <c r="G16" i="5"/>
  <c r="F16" i="5"/>
  <c r="H36" i="4"/>
  <c r="G36" i="4"/>
  <c r="F36" i="4"/>
  <c r="H35" i="4"/>
  <c r="G35" i="4"/>
  <c r="F35" i="4"/>
  <c r="H34" i="4"/>
  <c r="G34" i="4"/>
  <c r="F34" i="4"/>
  <c r="H32" i="4"/>
  <c r="G32" i="4"/>
  <c r="F32" i="4"/>
  <c r="H19" i="3"/>
  <c r="G19" i="3"/>
  <c r="F19" i="3"/>
  <c r="H18" i="3"/>
  <c r="G18" i="3"/>
  <c r="F18" i="3"/>
  <c r="H16" i="3"/>
  <c r="G16" i="3"/>
  <c r="F16" i="3"/>
  <c r="H18" i="2"/>
  <c r="G18" i="2"/>
  <c r="F18" i="2"/>
  <c r="H15" i="2"/>
  <c r="G15" i="2"/>
  <c r="F15" i="2"/>
  <c r="H24" i="1"/>
  <c r="G24" i="1"/>
  <c r="F24" i="1"/>
  <c r="H23" i="1"/>
  <c r="G23" i="1"/>
  <c r="F23" i="1"/>
  <c r="H21" i="1"/>
  <c r="G21" i="1"/>
  <c r="F21" i="1"/>
</calcChain>
</file>

<file path=xl/sharedStrings.xml><?xml version="1.0" encoding="utf-8"?>
<sst xmlns="http://schemas.openxmlformats.org/spreadsheetml/2006/main" count="218" uniqueCount="62">
  <si>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</t>
  </si>
  <si>
    <t>на 2026-2028 гг</t>
  </si>
  <si>
    <t>Наименование главного распорядителя бюджетных средств ______________________________</t>
  </si>
  <si>
    <t>Министерство физической культуры и спорта Новосибирской области</t>
  </si>
  <si>
    <t>Тип бюджетного обязательства (действующее или принимаемое)</t>
  </si>
  <si>
    <t>действующее</t>
  </si>
  <si>
    <t xml:space="preserve">Наименование межбюджетного трансферта </t>
  </si>
  <si>
    <t>Закупка и монтаж оборудования для создания "умных" спортивных площадок (плоскостное спортивное сооружение)</t>
  </si>
  <si>
    <t>Реквизиты НПА, утверждающего методику расчета (для проектов методик указывается проект соответствующей целевой программы)</t>
  </si>
  <si>
    <t>Постановление Правительства Новосибирской области от 2015-01-23 № 24-п "Об утверждении государственной программы Новосибирской области "Развитие физической культуры и спорта в Новосибирской области"</t>
  </si>
  <si>
    <t>Коды бюджетной классифкации по трансферту</t>
  </si>
  <si>
    <t>1102 14401R7531 521</t>
  </si>
  <si>
    <r>
      <t xml:space="preserve">Расчетная таблица по межбюджетным трансфертам: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</si>
  <si>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</si>
  <si>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</si>
  <si>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Болотнинский район</t>
  </si>
  <si>
    <t>Коченевский район</t>
  </si>
  <si>
    <t>Мошковский район</t>
  </si>
  <si>
    <t>Куйбышевский район</t>
  </si>
  <si>
    <t>Черепановский район</t>
  </si>
  <si>
    <t>г. Обь</t>
  </si>
  <si>
    <t>г. Новосибирск</t>
  </si>
  <si>
    <t>ВСЕГО по местным бюджетам</t>
  </si>
  <si>
    <t>в том числе:</t>
  </si>
  <si>
    <t>муниципальных районов</t>
  </si>
  <si>
    <t>городских округов</t>
  </si>
  <si>
    <t>Примечание : (пояснения, не охваченные таблицей)</t>
  </si>
  <si>
    <t>Министр</t>
  </si>
  <si>
    <t>Ахапов С.А.</t>
  </si>
  <si>
    <t>дата</t>
  </si>
  <si>
    <t>подпись</t>
  </si>
  <si>
    <t>Капитальный ремонт объектов спортивной инфраструктуры государственной собственности субъектов Российской Федерации (муниципальной собственности)</t>
  </si>
  <si>
    <t>1102 14403R1330 521</t>
  </si>
  <si>
    <t>г. Бердск</t>
  </si>
  <si>
    <t>Реализация мероприятий по закупке и монтажу оборудования для создания модульных спортивных сооружений</t>
  </si>
  <si>
    <t>1102 14403R1440 521</t>
  </si>
  <si>
    <t>Карасукский муниципальный округ</t>
  </si>
  <si>
    <t>муниципальных округов</t>
  </si>
  <si>
    <t xml:space="preserve">Оснащение объектов спортивной инфраструктуры спортивно-технологическим оборудованием </t>
  </si>
  <si>
    <t>1102 14403R2280</t>
  </si>
  <si>
    <t>Барабинский район</t>
  </si>
  <si>
    <t>Каргатский район</t>
  </si>
  <si>
    <t>Кочковский район</t>
  </si>
  <si>
    <t>Краснозерский район Новосибирской области</t>
  </si>
  <si>
    <t>Кыштовский район</t>
  </si>
  <si>
    <t>Новосибирский район</t>
  </si>
  <si>
    <t>Тогучинский район</t>
  </si>
  <si>
    <t>Маслянинский муниципальный округ</t>
  </si>
  <si>
    <t>Сузунский муниципальный округ</t>
  </si>
  <si>
    <t>Татарский муниципальный округ</t>
  </si>
  <si>
    <t>Убинский муниципальный округ</t>
  </si>
  <si>
    <t>г. Искитим</t>
  </si>
  <si>
    <t>Государственная поддержка организаций, входящих в систему спортивной подготовки</t>
  </si>
  <si>
    <t>1103 14404R0810 521</t>
  </si>
  <si>
    <t xml:space="preserve">Оснащение малых площадок ГТО спортивно-технологическим оборудованием </t>
  </si>
  <si>
    <t>1102 1420170290 521</t>
  </si>
  <si>
    <t>Искитимский район</t>
  </si>
  <si>
    <t>Чистоозерный район</t>
  </si>
  <si>
    <t xml:space="preserve">Государственная поддержка муниципальных образований Новосибирской области на укрепление, приведение в нормативное состояние  и развитие спортивной инфраструктуры муниципальных образований
</t>
  </si>
  <si>
    <t>1102 1440270740 523</t>
  </si>
  <si>
    <t xml:space="preserve">Краснозерский район </t>
  </si>
  <si>
    <t>р.п. Кольцово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</si>
</sst>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&quot;#,##0.0;[Red]\-#,##0.0"/>
    <numFmt numFmtId="165" formatCode="0.0"/>
    <numFmt numFmtId="166" formatCode="#,##0.0"/>
  </numFmts>
  <fonts count="11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/>
    </xf>
    <xf numFmtId="164" fontId="7" fillId="0" borderId="9" xfId="0" applyNumberFormat="1" applyFont="1" applyBorder="1" applyAlignment="1">
      <alignment horizontal="right" vertical="top" wrapText="1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49" fontId="8" fillId="0" borderId="10" xfId="0" applyNumberFormat="1" applyFont="1" applyBorder="1"/>
    <xf numFmtId="0" fontId="2" fillId="0" borderId="10" xfId="0" applyFont="1" applyBorder="1" applyAlignment="1">
      <alignment horizontal="left"/>
    </xf>
    <xf numFmtId="164" fontId="9" fillId="0" borderId="9" xfId="0" applyNumberFormat="1" applyFont="1" applyBorder="1" applyAlignment="1">
      <alignment horizontal="right" vertical="top" wrapText="1"/>
    </xf>
    <xf numFmtId="0" fontId="2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0" fontId="1" fillId="0" borderId="19" xfId="0" applyFont="1" applyBorder="1"/>
    <xf numFmtId="0" fontId="6" fillId="0" borderId="20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right" vertical="top" wrapText="1"/>
    </xf>
    <xf numFmtId="165" fontId="1" fillId="0" borderId="9" xfId="0" applyNumberFormat="1" applyFont="1" applyBorder="1" applyAlignment="1">
      <alignment horizontal="right" vertical="center"/>
    </xf>
    <xf numFmtId="166" fontId="1" fillId="0" borderId="9" xfId="0" applyNumberFormat="1" applyFont="1" applyBorder="1"/>
    <xf numFmtId="166" fontId="1" fillId="0" borderId="0" xfId="0" applyNumberFormat="1" applyFont="1"/>
    <xf numFmtId="166" fontId="1" fillId="0" borderId="26" xfId="0" applyNumberFormat="1" applyFont="1" applyBorder="1"/>
    <xf numFmtId="166" fontId="2" fillId="0" borderId="9" xfId="0" applyNumberFormat="1" applyFont="1" applyBorder="1"/>
    <xf numFmtId="166" fontId="1" fillId="0" borderId="27" xfId="0" applyNumberFormat="1" applyFont="1" applyBorder="1"/>
    <xf numFmtId="166" fontId="2" fillId="0" borderId="27" xfId="0" applyNumberFormat="1" applyFont="1" applyBorder="1"/>
    <xf numFmtId="166" fontId="2" fillId="0" borderId="30" xfId="0" applyNumberFormat="1" applyFont="1" applyBorder="1"/>
    <xf numFmtId="0" fontId="1" fillId="0" borderId="31" xfId="0" applyFont="1" applyBorder="1"/>
    <xf numFmtId="166" fontId="1" fillId="0" borderId="9" xfId="0" applyNumberFormat="1" applyFont="1" applyBorder="1" applyAlignment="1">
      <alignment horizontal="right"/>
    </xf>
    <xf numFmtId="49" fontId="8" fillId="0" borderId="31" xfId="0" applyNumberFormat="1" applyFont="1" applyBorder="1"/>
    <xf numFmtId="0" fontId="0" fillId="0" borderId="11" xfId="0" applyBorder="1"/>
    <xf numFmtId="0" fontId="0" fillId="0" borderId="12" xfId="0" applyBorder="1"/>
    <xf numFmtId="164" fontId="8" fillId="0" borderId="26" xfId="0" applyNumberFormat="1" applyFont="1" applyBorder="1" applyAlignment="1">
      <alignment horizontal="right" vertical="top" wrapText="1"/>
    </xf>
    <xf numFmtId="164" fontId="10" fillId="0" borderId="9" xfId="0" applyNumberFormat="1" applyFont="1" applyBorder="1" applyAlignment="1">
      <alignment horizontal="right"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3" fillId="0" borderId="0" xfId="0" applyFont="1" applyAlignment="1">
      <alignment wrapText="1"/>
    </xf>
    <xf numFmtId="0" fontId="1" fillId="0" borderId="0" xfId="0" applyFont="1"/>
    <xf numFmtId="0" fontId="4" fillId="0" borderId="0" xfId="0" applyFont="1"/>
    <xf numFmtId="0" fontId="5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1" fillId="0" borderId="7" xfId="0" applyFont="1" applyBorder="1"/>
    <xf numFmtId="0" fontId="0" fillId="0" borderId="7" xfId="0" applyBorder="1"/>
    <xf numFmtId="0" fontId="0" fillId="0" borderId="0" xfId="0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justify" vertical="top" wrapText="1"/>
    </xf>
    <xf numFmtId="49" fontId="4" fillId="0" borderId="0" xfId="0" applyNumberFormat="1" applyFont="1"/>
    <xf numFmtId="0" fontId="1" fillId="0" borderId="21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49" fontId="8" fillId="0" borderId="10" xfId="0" applyNumberFormat="1" applyFont="1" applyBorder="1"/>
    <xf numFmtId="49" fontId="8" fillId="0" borderId="11" xfId="0" applyNumberFormat="1" applyFont="1" applyBorder="1"/>
    <xf numFmtId="49" fontId="8" fillId="0" borderId="10" xfId="0" applyNumberFormat="1" applyFont="1" applyBorder="1" applyAlignment="1">
      <alignment horizontal="left"/>
    </xf>
    <xf numFmtId="49" fontId="8" fillId="0" borderId="11" xfId="0" applyNumberFormat="1" applyFont="1" applyBorder="1" applyAlignment="1">
      <alignment horizontal="left"/>
    </xf>
    <xf numFmtId="0" fontId="2" fillId="0" borderId="13" xfId="0" applyFont="1" applyBorder="1" applyAlignment="1">
      <alignment horizontal="left"/>
    </xf>
    <xf numFmtId="0" fontId="2" fillId="0" borderId="14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9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2" fillId="2" borderId="0" xfId="0" applyFont="1" applyFill="1" applyAlignment="1">
      <alignment vertical="top" wrapText="1"/>
    </xf>
    <xf numFmtId="0" fontId="0" fillId="2" borderId="0" xfId="0" applyFill="1" applyAlignment="1">
      <alignment vertical="top" wrapText="1"/>
    </xf>
    <xf numFmtId="49" fontId="0" fillId="0" borderId="0" xfId="0" applyNumberFormat="1" applyAlignment="1">
      <alignment horizontal="left"/>
    </xf>
    <xf numFmtId="0" fontId="1" fillId="0" borderId="31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9" xfId="0" applyFont="1" applyBorder="1"/>
    <xf numFmtId="0" fontId="0" fillId="0" borderId="9" xfId="0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5"/>
  </sheetPr>
  <dimension ref="A1:H29"/>
  <sheetViews>
    <sheetView view="pageBreakPreview" zoomScale="60" workbookViewId="0">
      <selection activeCell="G31" sqref="G31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14" style="1" customWidth="1"/>
    <col min="7" max="7" width="14.5703125" style="1" customWidth="1"/>
    <col min="8" max="8" width="15.5703125" style="1" customWidth="1"/>
    <col min="9" max="16384" width="8.85546875" style="1"/>
  </cols>
  <sheetData>
    <row r="1" spans="1:8" ht="51.6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3" spans="1:8" x14ac:dyDescent="0.25">
      <c r="G3" s="36" t="s">
        <v>1</v>
      </c>
      <c r="H3" s="37"/>
    </row>
    <row r="5" spans="1:8" ht="35.25" customHeight="1" x14ac:dyDescent="0.25">
      <c r="A5" s="38" t="s">
        <v>2</v>
      </c>
      <c r="B5" s="39"/>
      <c r="C5" s="39"/>
      <c r="D5" s="39"/>
      <c r="E5" s="39"/>
      <c r="F5" s="40" t="s">
        <v>3</v>
      </c>
      <c r="G5" s="39"/>
      <c r="H5" s="39"/>
    </row>
    <row r="6" spans="1:8" ht="27.75" customHeight="1" x14ac:dyDescent="0.25">
      <c r="A6" s="41" t="s">
        <v>4</v>
      </c>
      <c r="B6" s="42"/>
      <c r="C6" s="42"/>
      <c r="D6" s="42"/>
      <c r="E6" s="42"/>
      <c r="G6" s="43" t="s">
        <v>5</v>
      </c>
      <c r="H6" s="37"/>
    </row>
    <row r="7" spans="1:8" ht="46.5" customHeight="1" x14ac:dyDescent="0.25">
      <c r="A7" s="2" t="s">
        <v>6</v>
      </c>
      <c r="F7" s="40" t="s">
        <v>7</v>
      </c>
      <c r="G7" s="39"/>
      <c r="H7" s="39"/>
    </row>
    <row r="8" spans="1:8" ht="72" customHeight="1" x14ac:dyDescent="0.25">
      <c r="A8" s="38" t="s">
        <v>8</v>
      </c>
      <c r="B8" s="39"/>
      <c r="C8" s="39"/>
      <c r="D8" s="39"/>
      <c r="E8" s="39"/>
      <c r="F8" s="44" t="s">
        <v>9</v>
      </c>
      <c r="G8" s="42"/>
      <c r="H8" s="42"/>
    </row>
    <row r="9" spans="1:8" x14ac:dyDescent="0.25">
      <c r="A9" s="45" t="s">
        <v>10</v>
      </c>
      <c r="B9" s="37"/>
      <c r="C9" s="37"/>
      <c r="D9" s="37"/>
      <c r="E9" s="37"/>
      <c r="F9" s="46" t="s">
        <v>11</v>
      </c>
      <c r="G9" s="47"/>
    </row>
    <row r="10" spans="1:8" ht="24.75" customHeight="1" x14ac:dyDescent="0.25">
      <c r="A10" s="1" t="s">
        <v>12</v>
      </c>
      <c r="F10" s="45"/>
      <c r="G10" s="37"/>
      <c r="H10" s="37"/>
    </row>
    <row r="11" spans="1:8" x14ac:dyDescent="0.25">
      <c r="A11" s="1" t="s">
        <v>13</v>
      </c>
    </row>
    <row r="12" spans="1:8" s="3" customFormat="1" ht="32.25" customHeight="1" x14ac:dyDescent="0.25">
      <c r="A12" s="48" t="s">
        <v>14</v>
      </c>
      <c r="B12" s="49"/>
      <c r="C12" s="49"/>
      <c r="D12" s="49"/>
      <c r="E12" s="49"/>
      <c r="F12" s="4">
        <v>2026</v>
      </c>
      <c r="G12" s="4">
        <v>2027</v>
      </c>
      <c r="H12" s="4">
        <v>2028</v>
      </c>
    </row>
    <row r="13" spans="1:8" s="5" customFormat="1" ht="26.25" customHeight="1" x14ac:dyDescent="0.2">
      <c r="A13" s="50">
        <v>1</v>
      </c>
      <c r="B13" s="51"/>
      <c r="C13" s="51"/>
      <c r="D13" s="51"/>
      <c r="E13" s="52"/>
      <c r="F13" s="6">
        <v>2</v>
      </c>
      <c r="G13" s="6">
        <v>3</v>
      </c>
      <c r="H13" s="6">
        <v>4</v>
      </c>
    </row>
    <row r="14" spans="1:8" ht="15.75" x14ac:dyDescent="0.25">
      <c r="A14" s="53" t="s">
        <v>15</v>
      </c>
      <c r="B14" s="54"/>
      <c r="C14" s="54"/>
      <c r="D14" s="54"/>
      <c r="E14" s="55"/>
      <c r="F14" s="7">
        <v>12000</v>
      </c>
      <c r="G14" s="7">
        <v>0</v>
      </c>
      <c r="H14" s="7">
        <v>0</v>
      </c>
    </row>
    <row r="15" spans="1:8" ht="15.75" x14ac:dyDescent="0.25">
      <c r="A15" s="56" t="s">
        <v>16</v>
      </c>
      <c r="B15" s="57"/>
      <c r="C15" s="57"/>
      <c r="D15" s="57"/>
      <c r="E15" s="58"/>
      <c r="F15" s="7">
        <v>12000</v>
      </c>
      <c r="G15" s="7">
        <v>0</v>
      </c>
      <c r="H15" s="7">
        <v>0</v>
      </c>
    </row>
    <row r="16" spans="1:8" ht="15.75" x14ac:dyDescent="0.25">
      <c r="A16" s="56" t="s">
        <v>17</v>
      </c>
      <c r="B16" s="57"/>
      <c r="C16" s="57"/>
      <c r="D16" s="57"/>
      <c r="E16" s="58"/>
      <c r="F16" s="7">
        <v>12000</v>
      </c>
      <c r="G16" s="7">
        <v>0</v>
      </c>
      <c r="H16" s="7">
        <v>0</v>
      </c>
    </row>
    <row r="17" spans="1:8" ht="15.75" x14ac:dyDescent="0.25">
      <c r="A17" s="11" t="s">
        <v>18</v>
      </c>
      <c r="B17" s="9"/>
      <c r="C17" s="9"/>
      <c r="D17" s="9"/>
      <c r="E17" s="10"/>
      <c r="F17" s="7">
        <v>0</v>
      </c>
      <c r="G17" s="7">
        <v>0</v>
      </c>
      <c r="H17" s="7">
        <v>24400</v>
      </c>
    </row>
    <row r="18" spans="1:8" ht="15.75" x14ac:dyDescent="0.25">
      <c r="A18" s="8" t="s">
        <v>19</v>
      </c>
      <c r="B18" s="9"/>
      <c r="C18" s="9"/>
      <c r="D18" s="9"/>
      <c r="E18" s="10"/>
      <c r="F18" s="7">
        <v>0</v>
      </c>
      <c r="G18" s="7">
        <v>0</v>
      </c>
      <c r="H18" s="7">
        <v>24400</v>
      </c>
    </row>
    <row r="19" spans="1:8" ht="15.75" x14ac:dyDescent="0.25">
      <c r="A19" s="8" t="s">
        <v>20</v>
      </c>
      <c r="B19" s="9"/>
      <c r="C19" s="9"/>
      <c r="D19" s="9"/>
      <c r="E19" s="10"/>
      <c r="F19" s="7">
        <v>0</v>
      </c>
      <c r="G19" s="7">
        <v>22000</v>
      </c>
      <c r="H19" s="7">
        <v>0</v>
      </c>
    </row>
    <row r="20" spans="1:8" ht="15.75" x14ac:dyDescent="0.25">
      <c r="A20" s="56" t="s">
        <v>21</v>
      </c>
      <c r="B20" s="57"/>
      <c r="C20" s="57"/>
      <c r="D20" s="57"/>
      <c r="E20" s="58"/>
      <c r="F20" s="7">
        <v>0</v>
      </c>
      <c r="G20" s="7">
        <v>22000</v>
      </c>
      <c r="H20" s="7">
        <v>0</v>
      </c>
    </row>
    <row r="21" spans="1:8" ht="15.75" x14ac:dyDescent="0.25">
      <c r="A21" s="59" t="s">
        <v>22</v>
      </c>
      <c r="B21" s="60"/>
      <c r="C21" s="60"/>
      <c r="D21" s="60"/>
      <c r="E21" s="61"/>
      <c r="F21" s="13">
        <f>F14+F15+F16+F17+F18+F19+F20</f>
        <v>36000</v>
      </c>
      <c r="G21" s="13">
        <f>G14+G15+G16+G17+G18+G19+G20</f>
        <v>44000</v>
      </c>
      <c r="H21" s="13">
        <f>H14+H15+H16+H17+H18+H19+H20</f>
        <v>48800</v>
      </c>
    </row>
    <row r="22" spans="1:8" ht="15.75" x14ac:dyDescent="0.25">
      <c r="A22" s="14" t="s">
        <v>23</v>
      </c>
      <c r="B22" s="15"/>
      <c r="C22" s="15"/>
      <c r="D22" s="15"/>
      <c r="E22" s="16"/>
      <c r="F22" s="13"/>
      <c r="G22" s="13"/>
      <c r="H22" s="13"/>
    </row>
    <row r="23" spans="1:8" ht="15.75" x14ac:dyDescent="0.25">
      <c r="A23" s="14" t="s">
        <v>24</v>
      </c>
      <c r="B23" s="15"/>
      <c r="C23" s="15"/>
      <c r="D23" s="15"/>
      <c r="E23" s="16"/>
      <c r="F23" s="13">
        <f>F14+F15+F16+F17+F18</f>
        <v>36000</v>
      </c>
      <c r="G23" s="13">
        <f>G14+G15+G16+G17+G18</f>
        <v>0</v>
      </c>
      <c r="H23" s="13">
        <f>H14+H15+H16+H17+H18</f>
        <v>48800</v>
      </c>
    </row>
    <row r="24" spans="1:8" ht="15.75" x14ac:dyDescent="0.25">
      <c r="A24" s="62" t="s">
        <v>25</v>
      </c>
      <c r="B24" s="63"/>
      <c r="C24" s="63"/>
      <c r="D24" s="63"/>
      <c r="E24" s="64"/>
      <c r="F24" s="13">
        <f>F19+F20</f>
        <v>0</v>
      </c>
      <c r="G24" s="13">
        <f>G19+G20</f>
        <v>44000</v>
      </c>
      <c r="H24" s="13">
        <f>H19+H20</f>
        <v>0</v>
      </c>
    </row>
    <row r="26" spans="1:8" x14ac:dyDescent="0.25">
      <c r="A26" s="1" t="s">
        <v>26</v>
      </c>
    </row>
    <row r="28" spans="1:8" x14ac:dyDescent="0.25">
      <c r="A28" s="1" t="s">
        <v>27</v>
      </c>
      <c r="D28" s="65"/>
      <c r="E28" s="66"/>
      <c r="F28" s="1" t="s">
        <v>28</v>
      </c>
    </row>
    <row r="29" spans="1:8" x14ac:dyDescent="0.25">
      <c r="A29" s="1" t="s">
        <v>29</v>
      </c>
      <c r="D29" s="36" t="s">
        <v>30</v>
      </c>
      <c r="E29" s="67"/>
    </row>
  </sheetData>
  <mergeCells count="22">
    <mergeCell ref="D29:E29"/>
    <mergeCell ref="A16:E16"/>
    <mergeCell ref="A20:E20"/>
    <mergeCell ref="A21:E21"/>
    <mergeCell ref="A24:E24"/>
    <mergeCell ref="D28:E28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G9"/>
    <mergeCell ref="A1:H1"/>
    <mergeCell ref="G3:H3"/>
    <mergeCell ref="A5:E5"/>
    <mergeCell ref="F5:H5"/>
    <mergeCell ref="A6:E6"/>
    <mergeCell ref="G6:H6"/>
  </mergeCells>
  <pageMargins left="0.7" right="0.7" top="0.75" bottom="0.75" header="0.3" footer="0.3"/>
  <pageSetup paperSize="9" scale="8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"/>
  <sheetViews>
    <sheetView view="pageBreakPreview" topLeftCell="A10" workbookViewId="0">
      <selection activeCell="F7" sqref="F7:H7"/>
    </sheetView>
  </sheetViews>
  <sheetFormatPr defaultRowHeight="15" x14ac:dyDescent="0.25"/>
  <cols>
    <col min="1" max="1" width="10.85546875" customWidth="1"/>
    <col min="2" max="2" width="12.42578125" customWidth="1"/>
    <col min="3" max="3" width="12.7109375" customWidth="1"/>
    <col min="4" max="4" width="13.140625" customWidth="1"/>
    <col min="5" max="5" width="5.42578125" customWidth="1"/>
    <col min="6" max="6" width="15" customWidth="1"/>
    <col min="7" max="7" width="14.42578125" customWidth="1"/>
    <col min="8" max="8" width="13" customWidth="1"/>
  </cols>
  <sheetData>
    <row r="1" spans="1:8" ht="30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36" t="s">
        <v>1</v>
      </c>
      <c r="H3" s="36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38" t="s">
        <v>2</v>
      </c>
      <c r="B5" s="38"/>
      <c r="C5" s="38"/>
      <c r="D5" s="38"/>
      <c r="E5" s="38"/>
      <c r="F5" s="40" t="s">
        <v>3</v>
      </c>
      <c r="G5" s="40"/>
      <c r="H5" s="40"/>
    </row>
    <row r="6" spans="1:8" x14ac:dyDescent="0.25">
      <c r="A6" s="41" t="s">
        <v>4</v>
      </c>
      <c r="B6" s="41"/>
      <c r="C6" s="41"/>
      <c r="D6" s="41"/>
      <c r="E6" s="41"/>
      <c r="F6" s="1"/>
      <c r="G6" s="43" t="s">
        <v>5</v>
      </c>
      <c r="H6" s="43"/>
    </row>
    <row r="7" spans="1:8" ht="59.25" customHeight="1" x14ac:dyDescent="0.25">
      <c r="A7" s="2" t="s">
        <v>6</v>
      </c>
      <c r="B7" s="1"/>
      <c r="C7" s="1"/>
      <c r="D7" s="1"/>
      <c r="E7" s="1"/>
      <c r="F7" s="71" t="s">
        <v>38</v>
      </c>
      <c r="G7" s="71"/>
      <c r="H7" s="71"/>
    </row>
    <row r="8" spans="1:8" ht="90" customHeight="1" x14ac:dyDescent="0.25">
      <c r="A8" s="38" t="s">
        <v>8</v>
      </c>
      <c r="B8" s="38"/>
      <c r="C8" s="38"/>
      <c r="D8" s="38"/>
      <c r="E8" s="38"/>
      <c r="F8" s="44" t="s">
        <v>9</v>
      </c>
      <c r="G8" s="44"/>
      <c r="H8" s="44"/>
    </row>
    <row r="9" spans="1:8" x14ac:dyDescent="0.25">
      <c r="A9" s="45" t="s">
        <v>10</v>
      </c>
      <c r="B9" s="45"/>
      <c r="C9" s="45"/>
      <c r="D9" s="45"/>
      <c r="E9" s="45"/>
      <c r="F9" s="72" t="s">
        <v>39</v>
      </c>
      <c r="G9" s="72"/>
      <c r="H9" s="1"/>
    </row>
    <row r="10" spans="1:8" x14ac:dyDescent="0.25">
      <c r="A10" s="1" t="s">
        <v>12</v>
      </c>
      <c r="B10" s="1"/>
      <c r="C10" s="1"/>
      <c r="D10" s="1"/>
      <c r="E10" s="1"/>
      <c r="F10" s="45"/>
      <c r="G10" s="45"/>
      <c r="H10" s="45"/>
    </row>
    <row r="11" spans="1:8" x14ac:dyDescent="0.25">
      <c r="A11" s="17" t="s">
        <v>13</v>
      </c>
      <c r="B11" s="17"/>
      <c r="C11" s="17"/>
      <c r="D11" s="17"/>
      <c r="E11" s="17"/>
      <c r="F11" s="17"/>
      <c r="G11" s="17"/>
      <c r="H11" s="17"/>
    </row>
    <row r="12" spans="1:8" x14ac:dyDescent="0.25">
      <c r="A12" s="68" t="s">
        <v>14</v>
      </c>
      <c r="B12" s="69"/>
      <c r="C12" s="69"/>
      <c r="D12" s="69"/>
      <c r="E12" s="70"/>
      <c r="F12" s="4">
        <v>2026</v>
      </c>
      <c r="G12" s="4">
        <v>2027</v>
      </c>
      <c r="H12" s="4">
        <v>2028</v>
      </c>
    </row>
    <row r="13" spans="1:8" x14ac:dyDescent="0.25">
      <c r="A13" s="50">
        <v>1</v>
      </c>
      <c r="B13" s="51"/>
      <c r="C13" s="51"/>
      <c r="D13" s="51"/>
      <c r="E13" s="52"/>
      <c r="F13" s="18">
        <v>2</v>
      </c>
      <c r="G13" s="18">
        <v>3</v>
      </c>
      <c r="H13" s="18">
        <v>4</v>
      </c>
    </row>
    <row r="14" spans="1:8" ht="15.75" x14ac:dyDescent="0.25">
      <c r="A14" s="73" t="s">
        <v>40</v>
      </c>
      <c r="B14" s="74"/>
      <c r="C14" s="74"/>
      <c r="D14" s="74"/>
      <c r="E14" s="74"/>
      <c r="F14" s="7">
        <v>0</v>
      </c>
      <c r="G14" s="7">
        <v>2973.1</v>
      </c>
      <c r="H14" s="7">
        <v>0</v>
      </c>
    </row>
    <row r="15" spans="1:8" ht="15.75" x14ac:dyDescent="0.25">
      <c r="A15" s="56" t="s">
        <v>41</v>
      </c>
      <c r="B15" s="57"/>
      <c r="C15" s="57"/>
      <c r="D15" s="57"/>
      <c r="E15" s="57"/>
      <c r="F15" s="7">
        <v>2977.6374999999998</v>
      </c>
      <c r="G15" s="7">
        <v>0</v>
      </c>
      <c r="H15" s="7">
        <v>0</v>
      </c>
    </row>
    <row r="16" spans="1:8" ht="15.75" x14ac:dyDescent="0.25">
      <c r="A16" s="56" t="s">
        <v>42</v>
      </c>
      <c r="B16" s="57"/>
      <c r="C16" s="57"/>
      <c r="D16" s="57"/>
      <c r="E16" s="57"/>
      <c r="F16" s="7">
        <v>0</v>
      </c>
      <c r="G16" s="19">
        <v>2973.1</v>
      </c>
      <c r="H16" s="7">
        <v>0</v>
      </c>
    </row>
    <row r="17" spans="1:8" ht="15.75" x14ac:dyDescent="0.25">
      <c r="A17" s="75" t="s">
        <v>43</v>
      </c>
      <c r="B17" s="76"/>
      <c r="C17" s="76"/>
      <c r="D17" s="76"/>
      <c r="E17" s="76"/>
      <c r="F17" s="7">
        <v>0</v>
      </c>
      <c r="G17" s="7">
        <v>2973.1</v>
      </c>
      <c r="H17" s="7">
        <v>0</v>
      </c>
    </row>
    <row r="18" spans="1:8" ht="15.75" x14ac:dyDescent="0.25">
      <c r="A18" s="77" t="s">
        <v>18</v>
      </c>
      <c r="B18" s="78"/>
      <c r="C18" s="78"/>
      <c r="D18" s="78"/>
      <c r="E18" s="78"/>
      <c r="F18" s="7">
        <v>2977.6374999999998</v>
      </c>
      <c r="G18" s="7">
        <v>0</v>
      </c>
      <c r="H18" s="7">
        <v>0</v>
      </c>
    </row>
    <row r="19" spans="1:8" ht="15.75" x14ac:dyDescent="0.25">
      <c r="A19" s="75" t="s">
        <v>44</v>
      </c>
      <c r="B19" s="76"/>
      <c r="C19" s="76"/>
      <c r="D19" s="76"/>
      <c r="E19" s="76"/>
      <c r="F19" s="7">
        <v>2977.6374999999998</v>
      </c>
      <c r="G19" s="7">
        <v>0</v>
      </c>
      <c r="H19" s="7">
        <v>0</v>
      </c>
    </row>
    <row r="20" spans="1:8" ht="15.75" x14ac:dyDescent="0.25">
      <c r="A20" s="77" t="s">
        <v>17</v>
      </c>
      <c r="B20" s="78"/>
      <c r="C20" s="78"/>
      <c r="D20" s="78"/>
      <c r="E20" s="78"/>
      <c r="F20" s="7">
        <v>2977.6374999999998</v>
      </c>
      <c r="G20" s="7">
        <v>0</v>
      </c>
      <c r="H20" s="7">
        <v>0</v>
      </c>
    </row>
    <row r="21" spans="1:8" ht="15.75" x14ac:dyDescent="0.25">
      <c r="A21" s="75" t="s">
        <v>45</v>
      </c>
      <c r="B21" s="76"/>
      <c r="C21" s="76"/>
      <c r="D21" s="76"/>
      <c r="E21" s="76"/>
      <c r="F21" s="7">
        <v>0</v>
      </c>
      <c r="G21" s="7">
        <v>0</v>
      </c>
      <c r="H21" s="7">
        <v>5877.6666800000003</v>
      </c>
    </row>
    <row r="22" spans="1:8" ht="15.75" x14ac:dyDescent="0.25">
      <c r="A22" s="75" t="s">
        <v>46</v>
      </c>
      <c r="B22" s="76"/>
      <c r="C22" s="76"/>
      <c r="D22" s="76"/>
      <c r="E22" s="76"/>
      <c r="F22" s="7">
        <v>2977.6374999999998</v>
      </c>
      <c r="G22" s="7">
        <v>0</v>
      </c>
      <c r="H22" s="7">
        <v>0</v>
      </c>
    </row>
    <row r="23" spans="1:8" ht="15.75" x14ac:dyDescent="0.25">
      <c r="A23" s="75" t="s">
        <v>19</v>
      </c>
      <c r="B23" s="76"/>
      <c r="C23" s="76"/>
      <c r="D23" s="76"/>
      <c r="E23" s="76"/>
      <c r="F23" s="7">
        <v>2977.6374999999998</v>
      </c>
      <c r="G23" s="7">
        <v>0</v>
      </c>
      <c r="H23" s="7">
        <v>0</v>
      </c>
    </row>
    <row r="24" spans="1:8" ht="15.75" x14ac:dyDescent="0.25">
      <c r="A24" s="75" t="s">
        <v>36</v>
      </c>
      <c r="B24" s="76"/>
      <c r="C24" s="76"/>
      <c r="D24" s="76"/>
      <c r="E24" s="76"/>
      <c r="F24" s="7">
        <v>0</v>
      </c>
      <c r="G24" s="19">
        <v>2973.1</v>
      </c>
      <c r="H24" s="7">
        <v>0</v>
      </c>
    </row>
    <row r="25" spans="1:8" ht="15.75" x14ac:dyDescent="0.25">
      <c r="A25" s="75" t="s">
        <v>47</v>
      </c>
      <c r="B25" s="76"/>
      <c r="C25" s="76"/>
      <c r="D25" s="76"/>
      <c r="E25" s="76"/>
      <c r="F25" s="7">
        <v>2977.6374999999998</v>
      </c>
      <c r="G25" s="7">
        <v>0</v>
      </c>
      <c r="H25" s="7">
        <v>0</v>
      </c>
    </row>
    <row r="26" spans="1:8" ht="15.75" x14ac:dyDescent="0.25">
      <c r="A26" s="75" t="s">
        <v>48</v>
      </c>
      <c r="B26" s="76"/>
      <c r="C26" s="76"/>
      <c r="D26" s="76"/>
      <c r="E26" s="76"/>
      <c r="F26" s="7">
        <v>2977.6374999999998</v>
      </c>
      <c r="G26" s="7">
        <v>0</v>
      </c>
      <c r="H26" s="7">
        <v>0</v>
      </c>
    </row>
    <row r="27" spans="1:8" ht="15.75" x14ac:dyDescent="0.25">
      <c r="A27" s="75" t="s">
        <v>49</v>
      </c>
      <c r="B27" s="76"/>
      <c r="C27" s="76"/>
      <c r="D27" s="76"/>
      <c r="E27" s="76"/>
      <c r="F27" s="7">
        <v>0</v>
      </c>
      <c r="G27" s="19">
        <v>2973.1</v>
      </c>
      <c r="H27" s="7">
        <v>0</v>
      </c>
    </row>
    <row r="28" spans="1:8" ht="15.75" x14ac:dyDescent="0.25">
      <c r="A28" s="75" t="s">
        <v>50</v>
      </c>
      <c r="B28" s="76"/>
      <c r="C28" s="76"/>
      <c r="D28" s="76"/>
      <c r="E28" s="76"/>
      <c r="F28" s="7">
        <v>0</v>
      </c>
      <c r="G28" s="7">
        <v>2973.1</v>
      </c>
      <c r="H28" s="7">
        <v>0</v>
      </c>
    </row>
    <row r="29" spans="1:8" ht="15.75" x14ac:dyDescent="0.25">
      <c r="A29" s="56" t="s">
        <v>33</v>
      </c>
      <c r="B29" s="57"/>
      <c r="C29" s="57"/>
      <c r="D29" s="57"/>
      <c r="E29" s="57"/>
      <c r="F29" s="7">
        <v>0</v>
      </c>
      <c r="G29" s="7">
        <v>0</v>
      </c>
      <c r="H29" s="7">
        <v>2938.8333200000002</v>
      </c>
    </row>
    <row r="30" spans="1:8" ht="15.75" x14ac:dyDescent="0.25">
      <c r="A30" s="56" t="s">
        <v>51</v>
      </c>
      <c r="B30" s="57"/>
      <c r="C30" s="57"/>
      <c r="D30" s="57"/>
      <c r="E30" s="57"/>
      <c r="F30" s="7">
        <v>0</v>
      </c>
      <c r="G30" s="7">
        <v>0</v>
      </c>
      <c r="H30" s="7">
        <v>2938.8333200000002</v>
      </c>
    </row>
    <row r="31" spans="1:8" ht="15.75" x14ac:dyDescent="0.25">
      <c r="A31" s="56" t="s">
        <v>21</v>
      </c>
      <c r="B31" s="57"/>
      <c r="C31" s="57"/>
      <c r="D31" s="57"/>
      <c r="E31" s="57"/>
      <c r="F31" s="7">
        <v>0</v>
      </c>
      <c r="G31" s="7">
        <v>0</v>
      </c>
      <c r="H31" s="7">
        <v>5877.6666800000003</v>
      </c>
    </row>
    <row r="32" spans="1:8" ht="15.75" x14ac:dyDescent="0.25">
      <c r="A32" s="59" t="s">
        <v>22</v>
      </c>
      <c r="B32" s="60"/>
      <c r="C32" s="60"/>
      <c r="D32" s="60"/>
      <c r="E32" s="60"/>
      <c r="F32" s="13">
        <f>F14+F15+F16+F17+F18+F19+F20+F21+F22+F23+F24+F25+F26+F27+F28+F29+F30+F31</f>
        <v>23821.100000000002</v>
      </c>
      <c r="G32" s="13">
        <f>G14+G15+G16+G17+G18+G19+G20+G21+G22+G23+G24+G25+G26+G27+G28+G29+G30+G31</f>
        <v>17838.599999999999</v>
      </c>
      <c r="H32" s="13">
        <f>H14+H15+H16+H17+H18+H19+H20+H21+H22+H23+H24+H25+H26+H27+H28+H29+H30+H31</f>
        <v>17633</v>
      </c>
    </row>
    <row r="33" spans="1:8" ht="15.75" x14ac:dyDescent="0.25">
      <c r="A33" s="12" t="s">
        <v>23</v>
      </c>
      <c r="B33" s="9"/>
      <c r="C33" s="9"/>
      <c r="D33" s="9"/>
      <c r="E33" s="9"/>
      <c r="F33" s="13"/>
      <c r="G33" s="13"/>
      <c r="H33" s="13"/>
    </row>
    <row r="34" spans="1:8" ht="15.75" x14ac:dyDescent="0.25">
      <c r="A34" s="12" t="s">
        <v>24</v>
      </c>
      <c r="B34" s="9"/>
      <c r="C34" s="9"/>
      <c r="D34" s="9"/>
      <c r="E34" s="9"/>
      <c r="F34" s="13">
        <f>F14+F15+F16+F17+F18+F19+F20+F21+F22+F23</f>
        <v>17865.825000000001</v>
      </c>
      <c r="G34" s="13">
        <f>G14+G15+G16+G17+G18+G19+G20+G21+G22+G23</f>
        <v>8919.2999999999993</v>
      </c>
      <c r="H34" s="13">
        <f>H14+H15+H16+H17+H18+H19+H20+H21+H22+H23</f>
        <v>5877.6666800000003</v>
      </c>
    </row>
    <row r="35" spans="1:8" ht="15.75" x14ac:dyDescent="0.25">
      <c r="A35" s="79" t="s">
        <v>37</v>
      </c>
      <c r="B35" s="80"/>
      <c r="C35" s="80"/>
      <c r="D35" s="80"/>
      <c r="E35" s="80"/>
      <c r="F35" s="13">
        <f>F24+F25+F26+F27+F28</f>
        <v>5955.2749999999996</v>
      </c>
      <c r="G35" s="13">
        <f>G24+G25+G26+G27+G28</f>
        <v>8919.2999999999993</v>
      </c>
      <c r="H35" s="13">
        <f>H24+H25+H26+H27+H28</f>
        <v>0</v>
      </c>
    </row>
    <row r="36" spans="1:8" ht="15.75" x14ac:dyDescent="0.25">
      <c r="A36" s="62" t="s">
        <v>25</v>
      </c>
      <c r="B36" s="63"/>
      <c r="C36" s="63"/>
      <c r="D36" s="63"/>
      <c r="E36" s="63"/>
      <c r="F36" s="13">
        <f>F29+F30+F31</f>
        <v>0</v>
      </c>
      <c r="G36" s="13">
        <f>G29+G30+G31</f>
        <v>0</v>
      </c>
      <c r="H36" s="13">
        <f>H29+H30+H31</f>
        <v>11755.333320000002</v>
      </c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 t="s">
        <v>26</v>
      </c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 t="s">
        <v>27</v>
      </c>
      <c r="B40" s="1"/>
      <c r="C40" s="1"/>
      <c r="D40" s="65"/>
      <c r="E40" s="65"/>
      <c r="F40" s="1" t="s">
        <v>28</v>
      </c>
      <c r="G40" s="1"/>
      <c r="H40" s="1"/>
    </row>
    <row r="41" spans="1:8" x14ac:dyDescent="0.25">
      <c r="A41" s="1" t="s">
        <v>29</v>
      </c>
      <c r="B41" s="1"/>
      <c r="C41" s="1"/>
      <c r="D41" s="36" t="s">
        <v>30</v>
      </c>
      <c r="E41" s="36"/>
      <c r="F41" s="1"/>
      <c r="G41" s="1"/>
      <c r="H41" s="1"/>
    </row>
  </sheetData>
  <mergeCells count="37">
    <mergeCell ref="D41:E41"/>
    <mergeCell ref="A31:E31"/>
    <mergeCell ref="A32:E32"/>
    <mergeCell ref="A35:E35"/>
    <mergeCell ref="A36:E36"/>
    <mergeCell ref="D40:E40"/>
    <mergeCell ref="A26:E26"/>
    <mergeCell ref="A27:E27"/>
    <mergeCell ref="A28:E28"/>
    <mergeCell ref="A29:E29"/>
    <mergeCell ref="A30:E30"/>
    <mergeCell ref="A21:E21"/>
    <mergeCell ref="A22:E22"/>
    <mergeCell ref="A23:E23"/>
    <mergeCell ref="A24:E24"/>
    <mergeCell ref="A25:E25"/>
    <mergeCell ref="A16:E16"/>
    <mergeCell ref="A17:E17"/>
    <mergeCell ref="A18:E18"/>
    <mergeCell ref="A19:E19"/>
    <mergeCell ref="A20:E20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G9"/>
    <mergeCell ref="A1:H1"/>
    <mergeCell ref="G3:H3"/>
    <mergeCell ref="A5:E5"/>
    <mergeCell ref="F5:H5"/>
    <mergeCell ref="A6:E6"/>
    <mergeCell ref="G6:H6"/>
  </mergeCells>
  <pageMargins left="0.70078740157480324" right="0.70078740157480324" top="0.75196850393700787" bottom="0.75196850393700787" header="0.3" footer="0.3"/>
  <pageSetup paperSize="9" scale="9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24"/>
  <sheetViews>
    <sheetView view="pageBreakPreview" workbookViewId="0">
      <selection activeCell="F7" sqref="F7:H7"/>
    </sheetView>
  </sheetViews>
  <sheetFormatPr defaultRowHeight="15" x14ac:dyDescent="0.25"/>
  <cols>
    <col min="5" max="5" width="15.28515625" customWidth="1"/>
    <col min="6" max="6" width="16.42578125" customWidth="1"/>
    <col min="7" max="7" width="13.5703125" customWidth="1"/>
    <col min="8" max="8" width="14.7109375" customWidth="1"/>
  </cols>
  <sheetData>
    <row r="1" spans="1:8" ht="31.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36" t="s">
        <v>1</v>
      </c>
      <c r="H3" s="36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35.25" customHeight="1" x14ac:dyDescent="0.25">
      <c r="A5" s="38" t="s">
        <v>2</v>
      </c>
      <c r="B5" s="38"/>
      <c r="C5" s="38"/>
      <c r="D5" s="38"/>
      <c r="E5" s="38"/>
      <c r="F5" s="40" t="s">
        <v>3</v>
      </c>
      <c r="G5" s="40"/>
      <c r="H5" s="40"/>
    </row>
    <row r="6" spans="1:8" ht="29.25" customHeight="1" x14ac:dyDescent="0.25">
      <c r="A6" s="41" t="s">
        <v>4</v>
      </c>
      <c r="B6" s="41"/>
      <c r="C6" s="41"/>
      <c r="D6" s="41"/>
      <c r="E6" s="41"/>
      <c r="F6" s="1"/>
      <c r="G6" s="43" t="s">
        <v>5</v>
      </c>
      <c r="H6" s="43"/>
    </row>
    <row r="7" spans="1:8" ht="38.25" customHeight="1" x14ac:dyDescent="0.25">
      <c r="A7" s="2" t="s">
        <v>6</v>
      </c>
      <c r="B7" s="1"/>
      <c r="C7" s="1"/>
      <c r="D7" s="1"/>
      <c r="E7" s="1"/>
      <c r="F7" s="40" t="s">
        <v>52</v>
      </c>
      <c r="G7" s="40"/>
      <c r="H7" s="40"/>
    </row>
    <row r="8" spans="1:8" ht="73.5" customHeight="1" x14ac:dyDescent="0.25">
      <c r="A8" s="38" t="s">
        <v>8</v>
      </c>
      <c r="B8" s="38"/>
      <c r="C8" s="38"/>
      <c r="D8" s="38"/>
      <c r="E8" s="38"/>
      <c r="F8" s="44" t="s">
        <v>9</v>
      </c>
      <c r="G8" s="44"/>
      <c r="H8" s="44"/>
    </row>
    <row r="9" spans="1:8" x14ac:dyDescent="0.25">
      <c r="A9" s="45" t="s">
        <v>10</v>
      </c>
      <c r="B9" s="45"/>
      <c r="C9" s="45"/>
      <c r="D9" s="45"/>
      <c r="E9" s="45"/>
      <c r="F9" s="46" t="s">
        <v>53</v>
      </c>
      <c r="G9" s="46"/>
      <c r="H9" s="1"/>
    </row>
    <row r="10" spans="1:8" x14ac:dyDescent="0.25">
      <c r="A10" s="1" t="s">
        <v>12</v>
      </c>
      <c r="B10" s="1"/>
      <c r="C10" s="1"/>
      <c r="D10" s="1"/>
      <c r="E10" s="1"/>
      <c r="F10" s="45"/>
      <c r="G10" s="45"/>
      <c r="H10" s="45"/>
    </row>
    <row r="11" spans="1:8" x14ac:dyDescent="0.25">
      <c r="A11" s="17" t="s">
        <v>13</v>
      </c>
      <c r="B11" s="17"/>
      <c r="C11" s="17"/>
      <c r="D11" s="17"/>
      <c r="E11" s="17"/>
      <c r="F11" s="17"/>
      <c r="G11" s="17"/>
      <c r="H11" s="17"/>
    </row>
    <row r="12" spans="1:8" x14ac:dyDescent="0.25">
      <c r="A12" s="68" t="s">
        <v>14</v>
      </c>
      <c r="B12" s="69"/>
      <c r="C12" s="69"/>
      <c r="D12" s="69"/>
      <c r="E12" s="70"/>
      <c r="F12" s="4">
        <v>2026</v>
      </c>
      <c r="G12" s="4">
        <v>2027</v>
      </c>
      <c r="H12" s="4">
        <v>2028</v>
      </c>
    </row>
    <row r="13" spans="1:8" x14ac:dyDescent="0.25">
      <c r="A13" s="50">
        <v>1</v>
      </c>
      <c r="B13" s="51"/>
      <c r="C13" s="51"/>
      <c r="D13" s="51"/>
      <c r="E13" s="52"/>
      <c r="F13" s="18">
        <v>2</v>
      </c>
      <c r="G13" s="18">
        <v>3</v>
      </c>
      <c r="H13" s="18">
        <v>4</v>
      </c>
    </row>
    <row r="14" spans="1:8" ht="15.75" x14ac:dyDescent="0.25">
      <c r="A14" s="8" t="s">
        <v>33</v>
      </c>
      <c r="B14" s="9"/>
      <c r="C14" s="9"/>
      <c r="D14" s="9"/>
      <c r="E14" s="9"/>
      <c r="F14" s="7">
        <v>538.70000000000005</v>
      </c>
      <c r="G14" s="7">
        <v>537.20000000000005</v>
      </c>
      <c r="H14" s="7">
        <v>534.29999999999995</v>
      </c>
    </row>
    <row r="15" spans="1:8" ht="15.75" x14ac:dyDescent="0.25">
      <c r="A15" s="56" t="s">
        <v>21</v>
      </c>
      <c r="B15" s="57"/>
      <c r="C15" s="57"/>
      <c r="D15" s="57"/>
      <c r="E15" s="57"/>
      <c r="F15" s="7">
        <v>7143.6021300000002</v>
      </c>
      <c r="G15" s="19">
        <v>7123.33079</v>
      </c>
      <c r="H15" s="7">
        <v>7085.2987800000001</v>
      </c>
    </row>
    <row r="16" spans="1:8" ht="15.75" x14ac:dyDescent="0.25">
      <c r="A16" s="59" t="s">
        <v>22</v>
      </c>
      <c r="B16" s="60"/>
      <c r="C16" s="60"/>
      <c r="D16" s="60"/>
      <c r="E16" s="60"/>
      <c r="F16" s="13">
        <f>F14+F15</f>
        <v>7682.30213</v>
      </c>
      <c r="G16" s="13">
        <f>G14+G15</f>
        <v>7660.5307899999998</v>
      </c>
      <c r="H16" s="13">
        <f>H14+H15</f>
        <v>7619.5987800000003</v>
      </c>
    </row>
    <row r="17" spans="1:8" ht="15.75" x14ac:dyDescent="0.25">
      <c r="A17" s="12" t="s">
        <v>23</v>
      </c>
      <c r="B17" s="9"/>
      <c r="C17" s="9"/>
      <c r="D17" s="9"/>
      <c r="E17" s="9"/>
      <c r="F17" s="13"/>
      <c r="G17" s="13"/>
      <c r="H17" s="13"/>
    </row>
    <row r="18" spans="1:8" ht="15.75" x14ac:dyDescent="0.25">
      <c r="A18" s="12" t="s">
        <v>24</v>
      </c>
      <c r="B18" s="9"/>
      <c r="C18" s="9"/>
      <c r="D18" s="9"/>
      <c r="E18" s="9"/>
      <c r="F18" s="13">
        <v>0</v>
      </c>
      <c r="G18" s="13">
        <v>0</v>
      </c>
      <c r="H18" s="13">
        <v>0</v>
      </c>
    </row>
    <row r="19" spans="1:8" ht="15.75" x14ac:dyDescent="0.25">
      <c r="A19" s="62" t="s">
        <v>25</v>
      </c>
      <c r="B19" s="63"/>
      <c r="C19" s="63"/>
      <c r="D19" s="63"/>
      <c r="E19" s="63"/>
      <c r="F19" s="13">
        <f>F14+F15</f>
        <v>7682.30213</v>
      </c>
      <c r="G19" s="13">
        <f>G14+G15</f>
        <v>7660.5307899999998</v>
      </c>
      <c r="H19" s="13">
        <f>H14+H15</f>
        <v>7619.5987800000003</v>
      </c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26</v>
      </c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 t="s">
        <v>27</v>
      </c>
      <c r="B23" s="1"/>
      <c r="C23" s="1"/>
      <c r="D23" s="65"/>
      <c r="E23" s="65"/>
      <c r="F23" s="1" t="s">
        <v>28</v>
      </c>
      <c r="G23" s="1"/>
      <c r="H23" s="1"/>
    </row>
    <row r="24" spans="1:8" x14ac:dyDescent="0.25">
      <c r="A24" s="1" t="s">
        <v>29</v>
      </c>
      <c r="B24" s="1"/>
      <c r="C24" s="1"/>
      <c r="D24" s="36" t="s">
        <v>30</v>
      </c>
      <c r="E24" s="36"/>
      <c r="F24" s="1"/>
      <c r="G24" s="1"/>
      <c r="H24" s="1"/>
    </row>
  </sheetData>
  <mergeCells count="19">
    <mergeCell ref="A19:E19"/>
    <mergeCell ref="D23:E23"/>
    <mergeCell ref="D24:E24"/>
    <mergeCell ref="F10:H10"/>
    <mergeCell ref="A12:E12"/>
    <mergeCell ref="A13:E13"/>
    <mergeCell ref="A15:E15"/>
    <mergeCell ref="A16:E16"/>
    <mergeCell ref="F7:H7"/>
    <mergeCell ref="A8:E8"/>
    <mergeCell ref="F8:H8"/>
    <mergeCell ref="A9:E9"/>
    <mergeCell ref="F9:G9"/>
    <mergeCell ref="A1:H1"/>
    <mergeCell ref="G3:H3"/>
    <mergeCell ref="A5:E5"/>
    <mergeCell ref="F5:H5"/>
    <mergeCell ref="A6:E6"/>
    <mergeCell ref="G6:H6"/>
  </mergeCells>
  <pageMargins left="0.70078740157480324" right="0.70078740157480324" top="0.75196850393700787" bottom="0.75196850393700787" header="0.3" footer="0.3"/>
  <pageSetup paperSize="9" scale="9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indexed="5"/>
  </sheetPr>
  <dimension ref="A1:H30"/>
  <sheetViews>
    <sheetView view="pageBreakPreview" topLeftCell="A4" zoomScaleSheetLayoutView="100" workbookViewId="0">
      <selection activeCell="F7" sqref="F7:H7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14" style="1" customWidth="1"/>
    <col min="7" max="7" width="14.5703125" style="1" customWidth="1"/>
    <col min="8" max="8" width="15.5703125" style="1" customWidth="1"/>
    <col min="9" max="16384" width="8.85546875" style="1"/>
  </cols>
  <sheetData>
    <row r="1" spans="1:8" ht="51.6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3" spans="1:8" x14ac:dyDescent="0.25">
      <c r="G3" s="36" t="s">
        <v>1</v>
      </c>
      <c r="H3" s="37"/>
    </row>
    <row r="5" spans="1:8" ht="39" customHeight="1" x14ac:dyDescent="0.25">
      <c r="A5" s="38" t="s">
        <v>2</v>
      </c>
      <c r="B5" s="39"/>
      <c r="C5" s="39"/>
      <c r="D5" s="39"/>
      <c r="E5" s="39"/>
      <c r="F5" s="40" t="s">
        <v>3</v>
      </c>
      <c r="G5" s="39"/>
      <c r="H5" s="39"/>
    </row>
    <row r="6" spans="1:8" ht="31.5" customHeight="1" x14ac:dyDescent="0.25">
      <c r="A6" s="41" t="s">
        <v>4</v>
      </c>
      <c r="B6" s="42"/>
      <c r="C6" s="42"/>
      <c r="D6" s="42"/>
      <c r="E6" s="42"/>
      <c r="G6" s="43" t="s">
        <v>5</v>
      </c>
      <c r="H6" s="37"/>
    </row>
    <row r="7" spans="1:8" ht="33" customHeight="1" x14ac:dyDescent="0.25">
      <c r="A7" s="2" t="s">
        <v>6</v>
      </c>
      <c r="F7" s="40" t="s">
        <v>54</v>
      </c>
      <c r="G7" s="39"/>
      <c r="H7" s="39"/>
    </row>
    <row r="8" spans="1:8" ht="75" customHeight="1" x14ac:dyDescent="0.25">
      <c r="A8" s="38" t="s">
        <v>8</v>
      </c>
      <c r="B8" s="39"/>
      <c r="C8" s="39"/>
      <c r="D8" s="39"/>
      <c r="E8" s="39"/>
      <c r="F8" s="44" t="s">
        <v>9</v>
      </c>
      <c r="G8" s="42"/>
      <c r="H8" s="42"/>
    </row>
    <row r="9" spans="1:8" x14ac:dyDescent="0.25">
      <c r="A9" s="45" t="s">
        <v>10</v>
      </c>
      <c r="B9" s="37"/>
      <c r="C9" s="37"/>
      <c r="D9" s="37"/>
      <c r="E9" s="37"/>
      <c r="F9" s="81" t="s">
        <v>55</v>
      </c>
      <c r="G9" s="81"/>
    </row>
    <row r="10" spans="1:8" ht="18.75" customHeight="1" x14ac:dyDescent="0.25">
      <c r="A10" s="1" t="s">
        <v>12</v>
      </c>
      <c r="F10" s="45"/>
      <c r="G10" s="37"/>
      <c r="H10" s="37"/>
    </row>
    <row r="11" spans="1:8" x14ac:dyDescent="0.25">
      <c r="A11" s="1" t="s">
        <v>13</v>
      </c>
    </row>
    <row r="12" spans="1:8" s="3" customFormat="1" ht="32.25" customHeight="1" x14ac:dyDescent="0.25">
      <c r="A12" s="48" t="s">
        <v>14</v>
      </c>
      <c r="B12" s="49"/>
      <c r="C12" s="49"/>
      <c r="D12" s="49"/>
      <c r="E12" s="49"/>
      <c r="F12" s="4">
        <v>2026</v>
      </c>
      <c r="G12" s="4">
        <v>2027</v>
      </c>
      <c r="H12" s="4">
        <v>2028</v>
      </c>
    </row>
    <row r="13" spans="1:8" s="5" customFormat="1" ht="26.25" customHeight="1" x14ac:dyDescent="0.2">
      <c r="A13" s="82">
        <v>1</v>
      </c>
      <c r="B13" s="83"/>
      <c r="C13" s="83"/>
      <c r="D13" s="83"/>
      <c r="E13" s="84"/>
      <c r="F13" s="18">
        <v>2</v>
      </c>
      <c r="G13" s="18">
        <v>3</v>
      </c>
      <c r="H13" s="18">
        <v>4</v>
      </c>
    </row>
    <row r="14" spans="1:8" s="5" customFormat="1" ht="17.25" customHeight="1" x14ac:dyDescent="0.25">
      <c r="A14" s="85" t="s">
        <v>56</v>
      </c>
      <c r="B14" s="85"/>
      <c r="C14" s="85"/>
      <c r="D14" s="85"/>
      <c r="E14" s="85"/>
      <c r="F14" s="20">
        <v>500</v>
      </c>
      <c r="G14" s="21">
        <v>0</v>
      </c>
      <c r="H14" s="21">
        <v>0</v>
      </c>
    </row>
    <row r="15" spans="1:8" s="5" customFormat="1" ht="17.25" customHeight="1" x14ac:dyDescent="0.25">
      <c r="A15" s="85" t="s">
        <v>18</v>
      </c>
      <c r="B15" s="85"/>
      <c r="C15" s="85"/>
      <c r="D15" s="85"/>
      <c r="E15" s="85"/>
      <c r="F15" s="22">
        <v>0</v>
      </c>
      <c r="G15" s="23">
        <v>1000</v>
      </c>
      <c r="H15" s="21">
        <v>0</v>
      </c>
    </row>
    <row r="16" spans="1:8" x14ac:dyDescent="0.25">
      <c r="A16" s="86" t="s">
        <v>45</v>
      </c>
      <c r="B16" s="86"/>
      <c r="C16" s="86"/>
      <c r="D16" s="86"/>
      <c r="E16" s="86"/>
      <c r="F16" s="21">
        <v>500</v>
      </c>
      <c r="G16" s="21">
        <v>0</v>
      </c>
      <c r="H16" s="21">
        <v>0</v>
      </c>
    </row>
    <row r="17" spans="1:8" x14ac:dyDescent="0.25">
      <c r="A17" s="53" t="s">
        <v>57</v>
      </c>
      <c r="B17" s="54"/>
      <c r="C17" s="54"/>
      <c r="D17" s="54"/>
      <c r="E17" s="55"/>
      <c r="F17" s="21">
        <v>0</v>
      </c>
      <c r="G17" s="21">
        <v>0</v>
      </c>
      <c r="H17" s="23">
        <v>1000</v>
      </c>
    </row>
    <row r="18" spans="1:8" x14ac:dyDescent="0.25">
      <c r="A18" s="53" t="s">
        <v>36</v>
      </c>
      <c r="B18" s="54"/>
      <c r="C18" s="54"/>
      <c r="D18" s="54"/>
      <c r="E18" s="55"/>
      <c r="F18" s="21">
        <v>0</v>
      </c>
      <c r="G18" s="21">
        <v>0</v>
      </c>
      <c r="H18" s="23">
        <v>1000</v>
      </c>
    </row>
    <row r="19" spans="1:8" x14ac:dyDescent="0.25">
      <c r="A19" s="53" t="s">
        <v>33</v>
      </c>
      <c r="B19" s="54"/>
      <c r="C19" s="54"/>
      <c r="D19" s="54"/>
      <c r="E19" s="55"/>
      <c r="F19" s="23">
        <v>500</v>
      </c>
      <c r="G19" s="23">
        <v>1000</v>
      </c>
      <c r="H19" s="21">
        <v>0</v>
      </c>
    </row>
    <row r="20" spans="1:8" x14ac:dyDescent="0.25">
      <c r="A20" s="53" t="s">
        <v>51</v>
      </c>
      <c r="B20" s="54"/>
      <c r="C20" s="54"/>
      <c r="D20" s="54"/>
      <c r="E20" s="55"/>
      <c r="F20" s="23">
        <v>500</v>
      </c>
      <c r="G20" s="23"/>
      <c r="H20" s="21">
        <v>0</v>
      </c>
    </row>
    <row r="21" spans="1:8" x14ac:dyDescent="0.25">
      <c r="A21" s="59" t="s">
        <v>22</v>
      </c>
      <c r="B21" s="60"/>
      <c r="C21" s="60"/>
      <c r="D21" s="60"/>
      <c r="E21" s="61"/>
      <c r="F21" s="24">
        <f>F14+F15+F16+F17+F18+F19+F20</f>
        <v>2000</v>
      </c>
      <c r="G21" s="24">
        <f>G14+G15+G16+G17+G18+G19+G20</f>
        <v>2000</v>
      </c>
      <c r="H21" s="24">
        <f>H14+H15+H16+H17+H18+H19+H20</f>
        <v>2000</v>
      </c>
    </row>
    <row r="22" spans="1:8" x14ac:dyDescent="0.25">
      <c r="A22" s="14" t="s">
        <v>23</v>
      </c>
      <c r="B22" s="15"/>
      <c r="C22" s="15"/>
      <c r="D22" s="15"/>
      <c r="E22" s="16"/>
      <c r="F22" s="25"/>
      <c r="G22" s="25"/>
      <c r="H22" s="25"/>
    </row>
    <row r="23" spans="1:8" x14ac:dyDescent="0.25">
      <c r="A23" s="62" t="s">
        <v>24</v>
      </c>
      <c r="B23" s="63"/>
      <c r="C23" s="63"/>
      <c r="D23" s="63"/>
      <c r="E23" s="64"/>
      <c r="F23" s="26">
        <f>F14+F15+F16+F17</f>
        <v>1000</v>
      </c>
      <c r="G23" s="26">
        <f>G14+G15+G16+G17</f>
        <v>1000</v>
      </c>
      <c r="H23" s="26">
        <f>H14+H15+H16+H17</f>
        <v>1000</v>
      </c>
    </row>
    <row r="24" spans="1:8" x14ac:dyDescent="0.25">
      <c r="A24" s="87" t="s">
        <v>37</v>
      </c>
      <c r="B24" s="88"/>
      <c r="C24" s="88"/>
      <c r="D24" s="88"/>
      <c r="E24" s="89"/>
      <c r="F24" s="26">
        <f>F18</f>
        <v>0</v>
      </c>
      <c r="G24" s="26">
        <f>G18</f>
        <v>0</v>
      </c>
      <c r="H24" s="26">
        <f>H18</f>
        <v>1000</v>
      </c>
    </row>
    <row r="25" spans="1:8" x14ac:dyDescent="0.25">
      <c r="A25" s="87" t="s">
        <v>25</v>
      </c>
      <c r="B25" s="88"/>
      <c r="C25" s="88"/>
      <c r="D25" s="88"/>
      <c r="E25" s="89"/>
      <c r="F25" s="27">
        <f>F19+F20</f>
        <v>1000</v>
      </c>
      <c r="G25" s="27">
        <f>G19+G20</f>
        <v>1000</v>
      </c>
      <c r="H25" s="27">
        <f>H19+H20</f>
        <v>0</v>
      </c>
    </row>
    <row r="27" spans="1:8" x14ac:dyDescent="0.25">
      <c r="A27" s="1" t="s">
        <v>26</v>
      </c>
    </row>
    <row r="29" spans="1:8" x14ac:dyDescent="0.25">
      <c r="A29" s="1" t="s">
        <v>27</v>
      </c>
      <c r="D29" s="65"/>
      <c r="E29" s="66"/>
      <c r="F29" s="1" t="s">
        <v>28</v>
      </c>
    </row>
    <row r="30" spans="1:8" x14ac:dyDescent="0.25">
      <c r="A30" s="1" t="s">
        <v>29</v>
      </c>
      <c r="D30" s="36" t="s">
        <v>30</v>
      </c>
      <c r="E30" s="67"/>
    </row>
  </sheetData>
  <mergeCells count="27">
    <mergeCell ref="D30:E30"/>
    <mergeCell ref="A21:E21"/>
    <mergeCell ref="A23:E23"/>
    <mergeCell ref="A24:E24"/>
    <mergeCell ref="A25:E25"/>
    <mergeCell ref="D29:E29"/>
    <mergeCell ref="A16:E16"/>
    <mergeCell ref="A17:E17"/>
    <mergeCell ref="A18:E18"/>
    <mergeCell ref="A19:E19"/>
    <mergeCell ref="A20:E20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G9"/>
    <mergeCell ref="A1:H1"/>
    <mergeCell ref="G3:H3"/>
    <mergeCell ref="A5:E5"/>
    <mergeCell ref="F5:H5"/>
    <mergeCell ref="A6:E6"/>
    <mergeCell ref="G6:H6"/>
  </mergeCells>
  <pageMargins left="0.7" right="0.7" top="0.75" bottom="0.75" header="0.3" footer="0.3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3"/>
  <sheetViews>
    <sheetView view="pageBreakPreview" topLeftCell="A10" zoomScaleSheetLayoutView="100" workbookViewId="0">
      <selection activeCell="F7" sqref="F7:H7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14" style="1" customWidth="1"/>
    <col min="7" max="7" width="14.5703125" style="1" customWidth="1"/>
    <col min="8" max="8" width="15.5703125" style="1" customWidth="1"/>
    <col min="9" max="16384" width="8.85546875" style="1"/>
  </cols>
  <sheetData>
    <row r="1" spans="1:8" ht="51.6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3" spans="1:8" x14ac:dyDescent="0.25">
      <c r="G3" s="36" t="s">
        <v>1</v>
      </c>
      <c r="H3" s="37"/>
    </row>
    <row r="5" spans="1:8" ht="34.5" customHeight="1" x14ac:dyDescent="0.25">
      <c r="A5" s="38" t="s">
        <v>2</v>
      </c>
      <c r="B5" s="39"/>
      <c r="C5" s="39"/>
      <c r="D5" s="39"/>
      <c r="E5" s="39"/>
      <c r="F5" s="40" t="s">
        <v>3</v>
      </c>
      <c r="G5" s="39"/>
      <c r="H5" s="39"/>
    </row>
    <row r="6" spans="1:8" ht="32.25" customHeight="1" x14ac:dyDescent="0.25">
      <c r="A6" s="41" t="s">
        <v>4</v>
      </c>
      <c r="B6" s="42"/>
      <c r="C6" s="42"/>
      <c r="D6" s="42"/>
      <c r="E6" s="42"/>
      <c r="G6" s="43" t="s">
        <v>5</v>
      </c>
      <c r="H6" s="37"/>
    </row>
    <row r="7" spans="1:8" ht="90" customHeight="1" x14ac:dyDescent="0.25">
      <c r="A7" s="2" t="s">
        <v>6</v>
      </c>
      <c r="F7" s="90" t="s">
        <v>58</v>
      </c>
      <c r="G7" s="91"/>
      <c r="H7" s="91"/>
    </row>
    <row r="8" spans="1:8" ht="72.75" customHeight="1" x14ac:dyDescent="0.25">
      <c r="A8" s="38" t="s">
        <v>8</v>
      </c>
      <c r="B8" s="39"/>
      <c r="C8" s="39"/>
      <c r="D8" s="39"/>
      <c r="E8" s="39"/>
      <c r="F8" s="44" t="s">
        <v>9</v>
      </c>
      <c r="G8" s="42"/>
      <c r="H8" s="42"/>
    </row>
    <row r="9" spans="1:8" x14ac:dyDescent="0.25">
      <c r="A9" s="45" t="s">
        <v>10</v>
      </c>
      <c r="B9" s="37"/>
      <c r="C9" s="37"/>
      <c r="D9" s="37"/>
      <c r="E9" s="37"/>
      <c r="F9" s="81" t="s">
        <v>59</v>
      </c>
      <c r="G9" s="92"/>
      <c r="H9" s="92"/>
    </row>
    <row r="10" spans="1:8" ht="21" customHeight="1" x14ac:dyDescent="0.25">
      <c r="A10" s="1" t="s">
        <v>12</v>
      </c>
      <c r="F10" s="45"/>
      <c r="G10" s="37"/>
      <c r="H10" s="37"/>
    </row>
    <row r="11" spans="1:8" x14ac:dyDescent="0.25">
      <c r="A11" s="1" t="s">
        <v>13</v>
      </c>
    </row>
    <row r="12" spans="1:8" s="3" customFormat="1" ht="32.25" customHeight="1" x14ac:dyDescent="0.25">
      <c r="A12" s="48" t="s">
        <v>14</v>
      </c>
      <c r="B12" s="49"/>
      <c r="C12" s="49"/>
      <c r="D12" s="49"/>
      <c r="E12" s="49"/>
      <c r="F12" s="4">
        <v>2026</v>
      </c>
      <c r="G12" s="4">
        <v>2027</v>
      </c>
      <c r="H12" s="4">
        <v>2028</v>
      </c>
    </row>
    <row r="13" spans="1:8" s="5" customFormat="1" ht="26.25" customHeight="1" x14ac:dyDescent="0.2">
      <c r="A13" s="82">
        <v>1</v>
      </c>
      <c r="B13" s="83"/>
      <c r="C13" s="83"/>
      <c r="D13" s="83"/>
      <c r="E13" s="84"/>
      <c r="F13" s="18">
        <v>2</v>
      </c>
      <c r="G13" s="18">
        <v>3</v>
      </c>
      <c r="H13" s="18">
        <v>4</v>
      </c>
    </row>
    <row r="14" spans="1:8" s="5" customFormat="1" ht="20.25" customHeight="1" x14ac:dyDescent="0.25">
      <c r="A14" s="93" t="s">
        <v>15</v>
      </c>
      <c r="B14" s="94"/>
      <c r="C14" s="94"/>
      <c r="D14" s="94"/>
      <c r="E14" s="95"/>
      <c r="F14" s="29">
        <v>5000</v>
      </c>
      <c r="G14" s="29">
        <v>0</v>
      </c>
      <c r="H14" s="29">
        <v>2000</v>
      </c>
    </row>
    <row r="15" spans="1:8" s="5" customFormat="1" ht="20.25" customHeight="1" x14ac:dyDescent="0.25">
      <c r="A15" s="93" t="s">
        <v>56</v>
      </c>
      <c r="B15" s="94"/>
      <c r="C15" s="94"/>
      <c r="D15" s="94"/>
      <c r="E15" s="95"/>
      <c r="F15" s="29">
        <v>10000</v>
      </c>
      <c r="G15" s="29">
        <v>0</v>
      </c>
      <c r="H15" s="29">
        <v>0</v>
      </c>
    </row>
    <row r="16" spans="1:8" s="5" customFormat="1" ht="20.25" customHeight="1" x14ac:dyDescent="0.25">
      <c r="A16" s="93" t="s">
        <v>16</v>
      </c>
      <c r="B16" s="94"/>
      <c r="C16" s="94"/>
      <c r="D16" s="94"/>
      <c r="E16" s="95"/>
      <c r="F16" s="29">
        <v>5000</v>
      </c>
      <c r="G16" s="29">
        <v>0</v>
      </c>
      <c r="H16" s="29">
        <v>0</v>
      </c>
    </row>
    <row r="17" spans="1:8" s="5" customFormat="1" ht="20.25" customHeight="1" x14ac:dyDescent="0.25">
      <c r="A17" s="30" t="s">
        <v>60</v>
      </c>
      <c r="B17" s="31"/>
      <c r="C17" s="31"/>
      <c r="D17" s="31"/>
      <c r="E17" s="32"/>
      <c r="F17" s="29">
        <v>0</v>
      </c>
      <c r="G17" s="29">
        <v>2000</v>
      </c>
      <c r="H17" s="29">
        <v>0</v>
      </c>
    </row>
    <row r="18" spans="1:8" s="5" customFormat="1" ht="20.25" customHeight="1" x14ac:dyDescent="0.25">
      <c r="A18" s="30" t="s">
        <v>18</v>
      </c>
      <c r="B18" s="31"/>
      <c r="C18" s="31"/>
      <c r="D18" s="31"/>
      <c r="E18" s="32"/>
      <c r="F18" s="29">
        <v>0</v>
      </c>
      <c r="G18" s="29">
        <v>2000</v>
      </c>
      <c r="H18" s="29">
        <v>0</v>
      </c>
    </row>
    <row r="19" spans="1:8" s="5" customFormat="1" ht="20.25" customHeight="1" x14ac:dyDescent="0.25">
      <c r="A19" s="28" t="s">
        <v>17</v>
      </c>
      <c r="B19" s="31"/>
      <c r="C19" s="31"/>
      <c r="D19" s="31"/>
      <c r="E19" s="32"/>
      <c r="F19" s="29">
        <v>5000</v>
      </c>
      <c r="G19" s="29">
        <v>0</v>
      </c>
      <c r="H19" s="29">
        <v>0</v>
      </c>
    </row>
    <row r="20" spans="1:8" s="5" customFormat="1" ht="20.25" customHeight="1" x14ac:dyDescent="0.25">
      <c r="A20" s="28" t="s">
        <v>49</v>
      </c>
      <c r="B20" s="31"/>
      <c r="C20" s="31"/>
      <c r="D20" s="31"/>
      <c r="E20" s="32"/>
      <c r="F20" s="29">
        <v>0</v>
      </c>
      <c r="G20" s="29">
        <v>0</v>
      </c>
      <c r="H20" s="29">
        <v>2000</v>
      </c>
    </row>
    <row r="21" spans="1:8" s="5" customFormat="1" ht="20.25" customHeight="1" x14ac:dyDescent="0.25">
      <c r="A21" s="28" t="s">
        <v>33</v>
      </c>
      <c r="B21" s="31"/>
      <c r="C21" s="31"/>
      <c r="D21" s="31"/>
      <c r="E21" s="32"/>
      <c r="F21" s="29">
        <v>2000</v>
      </c>
      <c r="G21" s="29">
        <v>0</v>
      </c>
      <c r="H21" s="29">
        <v>0</v>
      </c>
    </row>
    <row r="22" spans="1:8" s="5" customFormat="1" ht="18.75" customHeight="1" x14ac:dyDescent="0.25">
      <c r="A22" s="96" t="s">
        <v>51</v>
      </c>
      <c r="B22" s="97"/>
      <c r="C22" s="97"/>
      <c r="D22" s="97"/>
      <c r="E22" s="97"/>
      <c r="F22" s="29">
        <v>2000</v>
      </c>
      <c r="G22" s="29">
        <v>0</v>
      </c>
      <c r="H22" s="29">
        <v>0</v>
      </c>
    </row>
    <row r="23" spans="1:8" x14ac:dyDescent="0.25">
      <c r="A23" s="56" t="s">
        <v>61</v>
      </c>
      <c r="B23" s="57"/>
      <c r="C23" s="57"/>
      <c r="D23" s="57"/>
      <c r="E23" s="58"/>
      <c r="F23" s="33">
        <v>133476.82</v>
      </c>
      <c r="G23" s="33">
        <v>0</v>
      </c>
      <c r="H23" s="33">
        <v>0</v>
      </c>
    </row>
    <row r="24" spans="1:8" x14ac:dyDescent="0.25">
      <c r="A24" s="59" t="s">
        <v>22</v>
      </c>
      <c r="B24" s="60"/>
      <c r="C24" s="60"/>
      <c r="D24" s="60"/>
      <c r="E24" s="61"/>
      <c r="F24" s="34">
        <f>F14+F15+F16+F17+F18+F19+F20+F21+F22+F23</f>
        <v>162476.82</v>
      </c>
      <c r="G24" s="34">
        <f>G14+G15+G16+G17+G18+G19+G20+G21+G22+G23</f>
        <v>4000</v>
      </c>
      <c r="H24" s="34">
        <f>H14+H15+H16+H17+H18+H19+H20+H21+H22+H23</f>
        <v>4000</v>
      </c>
    </row>
    <row r="25" spans="1:8" x14ac:dyDescent="0.25">
      <c r="A25" s="14" t="s">
        <v>23</v>
      </c>
      <c r="B25" s="15"/>
      <c r="C25" s="15"/>
      <c r="D25" s="15"/>
      <c r="E25" s="16"/>
      <c r="F25" s="34"/>
      <c r="G25" s="34"/>
      <c r="H25" s="34"/>
    </row>
    <row r="26" spans="1:8" x14ac:dyDescent="0.25">
      <c r="A26" s="14" t="s">
        <v>37</v>
      </c>
      <c r="B26" s="15"/>
      <c r="C26" s="15"/>
      <c r="D26" s="15"/>
      <c r="E26" s="16"/>
      <c r="F26" s="34">
        <f>F20</f>
        <v>0</v>
      </c>
      <c r="G26" s="34">
        <f>G20</f>
        <v>0</v>
      </c>
      <c r="H26" s="34">
        <f>H20</f>
        <v>2000</v>
      </c>
    </row>
    <row r="27" spans="1:8" x14ac:dyDescent="0.25">
      <c r="A27" s="14" t="s">
        <v>24</v>
      </c>
      <c r="B27" s="15"/>
      <c r="C27" s="15"/>
      <c r="D27" s="15"/>
      <c r="E27" s="16"/>
      <c r="F27" s="34">
        <f>F14+F15+F16+F17+F18+F19</f>
        <v>25000</v>
      </c>
      <c r="G27" s="34">
        <f>G14+G15+G16+G17+G18+G19</f>
        <v>4000</v>
      </c>
      <c r="H27" s="34">
        <f>H14+H15+H16+H17+H18+H19</f>
        <v>2000</v>
      </c>
    </row>
    <row r="28" spans="1:8" x14ac:dyDescent="0.25">
      <c r="A28" s="62" t="s">
        <v>25</v>
      </c>
      <c r="B28" s="63"/>
      <c r="C28" s="63"/>
      <c r="D28" s="63"/>
      <c r="E28" s="64"/>
      <c r="F28" s="34">
        <f>F21+F22+F23</f>
        <v>137476.82</v>
      </c>
      <c r="G28" s="34">
        <f>G21+G22+G23</f>
        <v>0</v>
      </c>
      <c r="H28" s="34">
        <f>H21+H22+H23</f>
        <v>0</v>
      </c>
    </row>
    <row r="30" spans="1:8" x14ac:dyDescent="0.25">
      <c r="A30" s="1" t="s">
        <v>26</v>
      </c>
    </row>
    <row r="32" spans="1:8" x14ac:dyDescent="0.25">
      <c r="A32" s="1" t="s">
        <v>27</v>
      </c>
      <c r="D32" s="65"/>
      <c r="E32" s="66"/>
      <c r="F32" s="1" t="s">
        <v>28</v>
      </c>
    </row>
    <row r="33" spans="1:5" x14ac:dyDescent="0.25">
      <c r="A33" s="1" t="s">
        <v>29</v>
      </c>
      <c r="D33" s="36" t="s">
        <v>30</v>
      </c>
      <c r="E33" s="67"/>
    </row>
  </sheetData>
  <mergeCells count="23">
    <mergeCell ref="D32:E32"/>
    <mergeCell ref="D33:E33"/>
    <mergeCell ref="A16:E16"/>
    <mergeCell ref="A22:E22"/>
    <mergeCell ref="A23:E23"/>
    <mergeCell ref="A24:E24"/>
    <mergeCell ref="A28:E28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H9"/>
    <mergeCell ref="A1:H1"/>
    <mergeCell ref="G3:H3"/>
    <mergeCell ref="A5:E5"/>
    <mergeCell ref="F5:H5"/>
    <mergeCell ref="A6:E6"/>
    <mergeCell ref="G6:H6"/>
  </mergeCells>
  <pageMargins left="0.7" right="0.7" top="0.75" bottom="0.75" header="0.3" footer="0.3"/>
  <pageSetup paperSize="9" scale="7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23"/>
  <sheetViews>
    <sheetView view="pageBreakPreview" workbookViewId="0">
      <selection sqref="A1:H1"/>
    </sheetView>
  </sheetViews>
  <sheetFormatPr defaultRowHeight="15" x14ac:dyDescent="0.25"/>
  <cols>
    <col min="6" max="6" width="14.42578125" customWidth="1"/>
    <col min="7" max="7" width="15.28515625" customWidth="1"/>
    <col min="8" max="8" width="16.28515625" customWidth="1"/>
  </cols>
  <sheetData>
    <row r="1" spans="1:8" ht="42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36" t="s">
        <v>1</v>
      </c>
      <c r="H3" s="36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43.5" customHeight="1" x14ac:dyDescent="0.25">
      <c r="A5" s="38" t="s">
        <v>2</v>
      </c>
      <c r="B5" s="38"/>
      <c r="C5" s="38"/>
      <c r="D5" s="38"/>
      <c r="E5" s="38"/>
      <c r="F5" s="40" t="s">
        <v>3</v>
      </c>
      <c r="G5" s="40"/>
      <c r="H5" s="40"/>
    </row>
    <row r="6" spans="1:8" ht="32.25" customHeight="1" x14ac:dyDescent="0.25">
      <c r="A6" s="41" t="s">
        <v>4</v>
      </c>
      <c r="B6" s="41"/>
      <c r="C6" s="41"/>
      <c r="D6" s="41"/>
      <c r="E6" s="41"/>
      <c r="F6" s="1"/>
      <c r="G6" s="43" t="s">
        <v>5</v>
      </c>
      <c r="H6" s="43"/>
    </row>
    <row r="7" spans="1:8" ht="60" customHeight="1" x14ac:dyDescent="0.25">
      <c r="A7" s="2" t="s">
        <v>6</v>
      </c>
      <c r="B7" s="1"/>
      <c r="C7" s="1"/>
      <c r="D7" s="1"/>
      <c r="E7" s="1"/>
      <c r="F7" s="40" t="s">
        <v>31</v>
      </c>
      <c r="G7" s="40"/>
      <c r="H7" s="40"/>
    </row>
    <row r="8" spans="1:8" ht="73.5" customHeight="1" x14ac:dyDescent="0.25">
      <c r="A8" s="38" t="s">
        <v>8</v>
      </c>
      <c r="B8" s="38"/>
      <c r="C8" s="38"/>
      <c r="D8" s="38"/>
      <c r="E8" s="38"/>
      <c r="F8" s="44" t="s">
        <v>9</v>
      </c>
      <c r="G8" s="44"/>
      <c r="H8" s="44"/>
    </row>
    <row r="9" spans="1:8" x14ac:dyDescent="0.25">
      <c r="A9" s="45" t="s">
        <v>10</v>
      </c>
      <c r="B9" s="45"/>
      <c r="C9" s="45"/>
      <c r="D9" s="45"/>
      <c r="E9" s="45"/>
      <c r="F9" s="46" t="s">
        <v>32</v>
      </c>
      <c r="G9" s="46"/>
      <c r="H9" s="1"/>
    </row>
    <row r="10" spans="1:8" x14ac:dyDescent="0.25">
      <c r="A10" s="1" t="s">
        <v>12</v>
      </c>
      <c r="B10" s="1"/>
      <c r="C10" s="1"/>
      <c r="D10" s="1"/>
      <c r="E10" s="1"/>
      <c r="F10" s="45"/>
      <c r="G10" s="45"/>
      <c r="H10" s="45"/>
    </row>
    <row r="11" spans="1:8" x14ac:dyDescent="0.25">
      <c r="A11" s="17" t="s">
        <v>13</v>
      </c>
      <c r="B11" s="17"/>
      <c r="C11" s="17"/>
      <c r="D11" s="17"/>
      <c r="E11" s="17"/>
      <c r="F11" s="17"/>
      <c r="G11" s="17"/>
      <c r="H11" s="17"/>
    </row>
    <row r="12" spans="1:8" x14ac:dyDescent="0.25">
      <c r="A12" s="68" t="s">
        <v>14</v>
      </c>
      <c r="B12" s="69"/>
      <c r="C12" s="69"/>
      <c r="D12" s="69"/>
      <c r="E12" s="70"/>
      <c r="F12" s="4">
        <v>2026</v>
      </c>
      <c r="G12" s="4">
        <v>2027</v>
      </c>
      <c r="H12" s="4">
        <v>2028</v>
      </c>
    </row>
    <row r="13" spans="1:8" x14ac:dyDescent="0.25">
      <c r="A13" s="50">
        <v>1</v>
      </c>
      <c r="B13" s="51"/>
      <c r="C13" s="51"/>
      <c r="D13" s="51"/>
      <c r="E13" s="52"/>
      <c r="F13" s="18">
        <v>2</v>
      </c>
      <c r="G13" s="18">
        <v>3</v>
      </c>
      <c r="H13" s="18">
        <v>4</v>
      </c>
    </row>
    <row r="14" spans="1:8" ht="15.75" x14ac:dyDescent="0.25">
      <c r="A14" s="56" t="s">
        <v>33</v>
      </c>
      <c r="B14" s="57"/>
      <c r="C14" s="57"/>
      <c r="D14" s="57"/>
      <c r="E14" s="57"/>
      <c r="F14" s="7">
        <v>14049.7</v>
      </c>
      <c r="G14" s="7">
        <v>0</v>
      </c>
      <c r="H14" s="7">
        <v>0</v>
      </c>
    </row>
    <row r="15" spans="1:8" ht="15.75" x14ac:dyDescent="0.25">
      <c r="A15" s="59" t="s">
        <v>22</v>
      </c>
      <c r="B15" s="60"/>
      <c r="C15" s="60"/>
      <c r="D15" s="60"/>
      <c r="E15" s="60"/>
      <c r="F15" s="13">
        <f>F14</f>
        <v>14049.7</v>
      </c>
      <c r="G15" s="13">
        <f>G14</f>
        <v>0</v>
      </c>
      <c r="H15" s="13">
        <f>H14</f>
        <v>0</v>
      </c>
    </row>
    <row r="16" spans="1:8" ht="15.75" x14ac:dyDescent="0.25">
      <c r="A16" s="12" t="s">
        <v>23</v>
      </c>
      <c r="B16" s="9"/>
      <c r="C16" s="9"/>
      <c r="D16" s="9"/>
      <c r="E16" s="9"/>
      <c r="F16" s="13"/>
      <c r="G16" s="13"/>
      <c r="H16" s="13"/>
    </row>
    <row r="17" spans="1:8" ht="15.75" x14ac:dyDescent="0.25">
      <c r="A17" s="12" t="s">
        <v>24</v>
      </c>
      <c r="B17" s="9"/>
      <c r="C17" s="9"/>
      <c r="D17" s="9"/>
      <c r="E17" s="9"/>
      <c r="F17" s="13">
        <v>0</v>
      </c>
      <c r="G17" s="13">
        <v>0</v>
      </c>
      <c r="H17" s="13">
        <v>0</v>
      </c>
    </row>
    <row r="18" spans="1:8" ht="15.75" x14ac:dyDescent="0.25">
      <c r="A18" s="62" t="s">
        <v>25</v>
      </c>
      <c r="B18" s="63"/>
      <c r="C18" s="63"/>
      <c r="D18" s="63"/>
      <c r="E18" s="63"/>
      <c r="F18" s="13">
        <f>F14</f>
        <v>14049.7</v>
      </c>
      <c r="G18" s="13">
        <f>G14</f>
        <v>0</v>
      </c>
      <c r="H18" s="13">
        <f>H14</f>
        <v>0</v>
      </c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 t="s">
        <v>26</v>
      </c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 t="s">
        <v>27</v>
      </c>
      <c r="B22" s="1"/>
      <c r="C22" s="1"/>
      <c r="D22" s="65"/>
      <c r="E22" s="65"/>
      <c r="F22" s="1" t="s">
        <v>28</v>
      </c>
      <c r="G22" s="1"/>
      <c r="H22" s="1"/>
    </row>
    <row r="23" spans="1:8" x14ac:dyDescent="0.25">
      <c r="A23" s="1" t="s">
        <v>29</v>
      </c>
      <c r="B23" s="1"/>
      <c r="C23" s="1"/>
      <c r="D23" s="36" t="s">
        <v>30</v>
      </c>
      <c r="E23" s="36"/>
      <c r="F23" s="1"/>
      <c r="G23" s="1"/>
      <c r="H23" s="1"/>
    </row>
  </sheetData>
  <mergeCells count="19">
    <mergeCell ref="A18:E18"/>
    <mergeCell ref="D22:E22"/>
    <mergeCell ref="D23:E23"/>
    <mergeCell ref="F10:H10"/>
    <mergeCell ref="A12:E12"/>
    <mergeCell ref="A13:E13"/>
    <mergeCell ref="A14:E14"/>
    <mergeCell ref="A15:E15"/>
    <mergeCell ref="F7:H7"/>
    <mergeCell ref="A8:E8"/>
    <mergeCell ref="F8:H8"/>
    <mergeCell ref="A9:E9"/>
    <mergeCell ref="F9:G9"/>
    <mergeCell ref="A1:H1"/>
    <mergeCell ref="G3:H3"/>
    <mergeCell ref="A5:E5"/>
    <mergeCell ref="F5:H5"/>
    <mergeCell ref="A6:E6"/>
    <mergeCell ref="G6:H6"/>
  </mergeCells>
  <pageMargins left="0.70078740157480324" right="0.70078740157480324" top="0.75196850393700787" bottom="0.75196850393700787" header="0.3" footer="0.3"/>
  <pageSetup paperSize="9" scale="9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tabSelected="1" view="pageBreakPreview" workbookViewId="0">
      <selection activeCell="F7" sqref="F7:H7"/>
    </sheetView>
  </sheetViews>
  <sheetFormatPr defaultRowHeight="15" x14ac:dyDescent="0.25"/>
  <cols>
    <col min="5" max="5" width="3.140625" customWidth="1"/>
    <col min="6" max="6" width="13.28515625" customWidth="1"/>
    <col min="7" max="7" width="15.42578125" customWidth="1"/>
    <col min="8" max="8" width="16" customWidth="1"/>
  </cols>
  <sheetData>
    <row r="1" spans="1:8" ht="36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</row>
    <row r="2" spans="1:8" x14ac:dyDescent="0.25">
      <c r="A2" s="1"/>
      <c r="B2" s="1"/>
      <c r="C2" s="1"/>
      <c r="D2" s="1"/>
      <c r="E2" s="1"/>
      <c r="F2" s="1"/>
      <c r="G2" s="1"/>
      <c r="H2" s="1"/>
    </row>
    <row r="3" spans="1:8" x14ac:dyDescent="0.25">
      <c r="A3" s="1"/>
      <c r="B3" s="1"/>
      <c r="C3" s="1"/>
      <c r="D3" s="1"/>
      <c r="E3" s="1"/>
      <c r="F3" s="1"/>
      <c r="G3" s="36" t="s">
        <v>1</v>
      </c>
      <c r="H3" s="36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35.25" customHeight="1" x14ac:dyDescent="0.25">
      <c r="A5" s="38" t="s">
        <v>2</v>
      </c>
      <c r="B5" s="38"/>
      <c r="C5" s="38"/>
      <c r="D5" s="38"/>
      <c r="E5" s="38"/>
      <c r="F5" s="40" t="s">
        <v>3</v>
      </c>
      <c r="G5" s="40"/>
      <c r="H5" s="40"/>
    </row>
    <row r="6" spans="1:8" ht="28.5" customHeight="1" x14ac:dyDescent="0.25">
      <c r="A6" s="41" t="s">
        <v>4</v>
      </c>
      <c r="B6" s="41"/>
      <c r="C6" s="41"/>
      <c r="D6" s="41"/>
      <c r="E6" s="41"/>
      <c r="F6" s="1"/>
      <c r="G6" s="43" t="s">
        <v>5</v>
      </c>
      <c r="H6" s="43"/>
    </row>
    <row r="7" spans="1:8" ht="57" customHeight="1" x14ac:dyDescent="0.25">
      <c r="A7" s="2" t="s">
        <v>6</v>
      </c>
      <c r="B7" s="1"/>
      <c r="C7" s="1"/>
      <c r="D7" s="1"/>
      <c r="E7" s="1"/>
      <c r="F7" s="40" t="s">
        <v>34</v>
      </c>
      <c r="G7" s="40"/>
      <c r="H7" s="40"/>
    </row>
    <row r="8" spans="1:8" ht="69.75" customHeight="1" x14ac:dyDescent="0.25">
      <c r="A8" s="38" t="s">
        <v>8</v>
      </c>
      <c r="B8" s="38"/>
      <c r="C8" s="38"/>
      <c r="D8" s="38"/>
      <c r="E8" s="38"/>
      <c r="F8" s="44" t="s">
        <v>9</v>
      </c>
      <c r="G8" s="44"/>
      <c r="H8" s="44"/>
    </row>
    <row r="9" spans="1:8" x14ac:dyDescent="0.25">
      <c r="A9" s="45" t="s">
        <v>10</v>
      </c>
      <c r="B9" s="45"/>
      <c r="C9" s="45"/>
      <c r="D9" s="45"/>
      <c r="E9" s="45"/>
      <c r="F9" s="46" t="s">
        <v>35</v>
      </c>
      <c r="G9" s="46"/>
      <c r="H9" s="1"/>
    </row>
    <row r="10" spans="1:8" x14ac:dyDescent="0.25">
      <c r="A10" s="1" t="s">
        <v>12</v>
      </c>
      <c r="B10" s="1"/>
      <c r="C10" s="1"/>
      <c r="D10" s="1"/>
      <c r="E10" s="1"/>
      <c r="F10" s="45"/>
      <c r="G10" s="45"/>
      <c r="H10" s="45"/>
    </row>
    <row r="11" spans="1:8" x14ac:dyDescent="0.25">
      <c r="A11" s="17" t="s">
        <v>13</v>
      </c>
      <c r="B11" s="17"/>
      <c r="C11" s="17"/>
      <c r="D11" s="17"/>
      <c r="E11" s="17"/>
      <c r="F11" s="17"/>
      <c r="G11" s="17"/>
      <c r="H11" s="17"/>
    </row>
    <row r="12" spans="1:8" x14ac:dyDescent="0.25">
      <c r="A12" s="68" t="s">
        <v>14</v>
      </c>
      <c r="B12" s="69"/>
      <c r="C12" s="69"/>
      <c r="D12" s="69"/>
      <c r="E12" s="70"/>
      <c r="F12" s="4">
        <v>2026</v>
      </c>
      <c r="G12" s="4">
        <v>2027</v>
      </c>
      <c r="H12" s="4">
        <v>2028</v>
      </c>
    </row>
    <row r="13" spans="1:8" x14ac:dyDescent="0.25">
      <c r="A13" s="50">
        <v>1</v>
      </c>
      <c r="B13" s="51"/>
      <c r="C13" s="51"/>
      <c r="D13" s="51"/>
      <c r="E13" s="52"/>
      <c r="F13" s="18">
        <v>2</v>
      </c>
      <c r="G13" s="18">
        <v>3</v>
      </c>
      <c r="H13" s="18">
        <v>4</v>
      </c>
    </row>
    <row r="14" spans="1:8" ht="15.75" x14ac:dyDescent="0.25">
      <c r="A14" s="8" t="s">
        <v>36</v>
      </c>
      <c r="B14" s="9"/>
      <c r="C14" s="9"/>
      <c r="D14" s="9"/>
      <c r="E14" s="9"/>
      <c r="F14" s="7">
        <v>0</v>
      </c>
      <c r="G14" s="7">
        <v>107637.9</v>
      </c>
      <c r="H14" s="7">
        <v>0</v>
      </c>
    </row>
    <row r="15" spans="1:8" ht="15.75" x14ac:dyDescent="0.25">
      <c r="A15" s="56" t="s">
        <v>21</v>
      </c>
      <c r="B15" s="57"/>
      <c r="C15" s="57"/>
      <c r="D15" s="57"/>
      <c r="E15" s="57"/>
      <c r="F15" s="7">
        <v>0</v>
      </c>
      <c r="G15" s="7">
        <v>0</v>
      </c>
      <c r="H15" s="7">
        <v>236461.7</v>
      </c>
    </row>
    <row r="16" spans="1:8" ht="15.75" x14ac:dyDescent="0.25">
      <c r="A16" s="59" t="s">
        <v>22</v>
      </c>
      <c r="B16" s="60"/>
      <c r="C16" s="60"/>
      <c r="D16" s="60"/>
      <c r="E16" s="60"/>
      <c r="F16" s="13">
        <f>F14+F15</f>
        <v>0</v>
      </c>
      <c r="G16" s="13">
        <f>G14+G15</f>
        <v>107637.9</v>
      </c>
      <c r="H16" s="13">
        <f>H14+H15</f>
        <v>236461.7</v>
      </c>
    </row>
    <row r="17" spans="1:8" ht="15.75" x14ac:dyDescent="0.25">
      <c r="A17" s="12" t="s">
        <v>23</v>
      </c>
      <c r="B17" s="9"/>
      <c r="C17" s="9"/>
      <c r="D17" s="9"/>
      <c r="E17" s="9"/>
      <c r="F17" s="13"/>
      <c r="G17" s="13"/>
      <c r="H17" s="13"/>
    </row>
    <row r="18" spans="1:8" ht="15.75" x14ac:dyDescent="0.25">
      <c r="A18" s="12" t="s">
        <v>37</v>
      </c>
      <c r="B18" s="9"/>
      <c r="C18" s="9"/>
      <c r="D18" s="9"/>
      <c r="E18" s="9"/>
      <c r="F18" s="13">
        <f t="shared" ref="F18:F19" si="0">F14</f>
        <v>0</v>
      </c>
      <c r="G18" s="13">
        <f t="shared" ref="G18:G19" si="1">G14</f>
        <v>107637.9</v>
      </c>
      <c r="H18" s="13">
        <f t="shared" ref="H18:H19" si="2">H14</f>
        <v>0</v>
      </c>
    </row>
    <row r="19" spans="1:8" ht="15.75" x14ac:dyDescent="0.25">
      <c r="A19" s="62" t="s">
        <v>25</v>
      </c>
      <c r="B19" s="63"/>
      <c r="C19" s="63"/>
      <c r="D19" s="63"/>
      <c r="E19" s="63"/>
      <c r="F19" s="13">
        <f t="shared" si="0"/>
        <v>0</v>
      </c>
      <c r="G19" s="13">
        <f t="shared" si="1"/>
        <v>0</v>
      </c>
      <c r="H19" s="13">
        <f t="shared" si="2"/>
        <v>236461.7</v>
      </c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 t="s">
        <v>26</v>
      </c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 t="s">
        <v>27</v>
      </c>
      <c r="B23" s="1"/>
      <c r="C23" s="1"/>
      <c r="D23" s="65"/>
      <c r="E23" s="65"/>
      <c r="F23" s="1" t="s">
        <v>28</v>
      </c>
      <c r="G23" s="1"/>
      <c r="H23" s="1"/>
    </row>
    <row r="24" spans="1:8" x14ac:dyDescent="0.25">
      <c r="A24" s="1" t="s">
        <v>29</v>
      </c>
      <c r="B24" s="1"/>
      <c r="C24" s="1"/>
      <c r="D24" s="36" t="s">
        <v>30</v>
      </c>
      <c r="E24" s="36"/>
      <c r="F24" s="1"/>
      <c r="G24" s="1"/>
      <c r="H24" s="1"/>
    </row>
  </sheetData>
  <mergeCells count="19">
    <mergeCell ref="A19:E19"/>
    <mergeCell ref="D23:E23"/>
    <mergeCell ref="D24:E24"/>
    <mergeCell ref="F10:H10"/>
    <mergeCell ref="A12:E12"/>
    <mergeCell ref="A13:E13"/>
    <mergeCell ref="A15:E15"/>
    <mergeCell ref="A16:E16"/>
    <mergeCell ref="F7:H7"/>
    <mergeCell ref="A8:E8"/>
    <mergeCell ref="F8:H8"/>
    <mergeCell ref="A9:E9"/>
    <mergeCell ref="F9:G9"/>
    <mergeCell ref="A1:H1"/>
    <mergeCell ref="G3:H3"/>
    <mergeCell ref="A5:E5"/>
    <mergeCell ref="F5:H5"/>
    <mergeCell ref="A6:E6"/>
    <mergeCell ref="G6:H6"/>
  </mergeCells>
  <pageMargins left="0.70078740157480324" right="0.70078740157480324" top="0.75196850393700787" bottom="0.75196850393700787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14401R7531</vt:lpstr>
      <vt:lpstr>14403R2280</vt:lpstr>
      <vt:lpstr>14404R0810</vt:lpstr>
      <vt:lpstr>1420170290</vt:lpstr>
      <vt:lpstr>1420270740</vt:lpstr>
      <vt:lpstr>14403R1330</vt:lpstr>
      <vt:lpstr>14403R1440</vt:lpstr>
      <vt:lpstr>'1420170290'!Область_печати</vt:lpstr>
      <vt:lpstr>'1420270740'!Область_печати</vt:lpstr>
      <vt:lpstr>'14401R7531'!Область_печати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Орлова Ольга Юрьевна</cp:lastModifiedBy>
  <cp:revision>6</cp:revision>
  <dcterms:created xsi:type="dcterms:W3CDTF">2012-06-08T04:38:17Z</dcterms:created>
  <dcterms:modified xsi:type="dcterms:W3CDTF">2025-10-20T08:00:07Z</dcterms:modified>
</cp:coreProperties>
</file>